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D8" i="1" l="1"/>
  <c r="D9" i="1"/>
  <c r="D11" i="1"/>
  <c r="D12" i="1"/>
  <c r="D13" i="1"/>
  <c r="D14" i="1"/>
  <c r="D15" i="1"/>
  <c r="D16" i="1"/>
  <c r="D17" i="1"/>
  <c r="D18" i="1"/>
  <c r="D37" i="1"/>
  <c r="D38" i="1"/>
  <c r="D39" i="1"/>
  <c r="D42" i="1"/>
  <c r="D43" i="1"/>
  <c r="D44" i="1"/>
  <c r="D60" i="1"/>
  <c r="D48" i="1" l="1"/>
  <c r="D19" i="1"/>
  <c r="D63" i="1"/>
</calcChain>
</file>

<file path=xl/sharedStrings.xml><?xml version="1.0" encoding="utf-8"?>
<sst xmlns="http://schemas.openxmlformats.org/spreadsheetml/2006/main" count="75" uniqueCount="73">
  <si>
    <t xml:space="preserve">Наименование </t>
  </si>
  <si>
    <t>Кол-во</t>
  </si>
  <si>
    <t xml:space="preserve">Сумма </t>
  </si>
  <si>
    <t xml:space="preserve">Станок четырехсторонний </t>
  </si>
  <si>
    <t>Стоимость руб</t>
  </si>
  <si>
    <t xml:space="preserve">Погрузчик </t>
  </si>
  <si>
    <t>Затраты на производство</t>
  </si>
  <si>
    <t xml:space="preserve">наименование </t>
  </si>
  <si>
    <t>кол-во</t>
  </si>
  <si>
    <t xml:space="preserve">стоимость </t>
  </si>
  <si>
    <t xml:space="preserve">Всего </t>
  </si>
  <si>
    <t>Сырьё пиловочник .м3</t>
  </si>
  <si>
    <t>Услуги распиловки. м3</t>
  </si>
  <si>
    <t>Услуги суш камер. м3</t>
  </si>
  <si>
    <t xml:space="preserve">Оплата эл энергии </t>
  </si>
  <si>
    <t>Перевозка пиломатериалов. м3</t>
  </si>
  <si>
    <t>Упаковачная термо пленка. рул</t>
  </si>
  <si>
    <t>Упаковачная лента. кг</t>
  </si>
  <si>
    <t>ГСМ диз топливо. литр</t>
  </si>
  <si>
    <t xml:space="preserve">Этикетки </t>
  </si>
  <si>
    <t xml:space="preserve">Итого </t>
  </si>
  <si>
    <t xml:space="preserve">фонд оплаты труда </t>
  </si>
  <si>
    <t xml:space="preserve">Должность </t>
  </si>
  <si>
    <t xml:space="preserve">Численость </t>
  </si>
  <si>
    <t>ставка руб/м3</t>
  </si>
  <si>
    <t>Оплата</t>
  </si>
  <si>
    <t xml:space="preserve">Бухгалтер </t>
  </si>
  <si>
    <t>мастер контролер</t>
  </si>
  <si>
    <t xml:space="preserve">Станочник </t>
  </si>
  <si>
    <t>Торцовщик -сортировщик</t>
  </si>
  <si>
    <t xml:space="preserve">Упаковщик </t>
  </si>
  <si>
    <t xml:space="preserve">Водитель погрузщика </t>
  </si>
  <si>
    <t xml:space="preserve">сторожа </t>
  </si>
  <si>
    <t xml:space="preserve">Итого затратная часть </t>
  </si>
  <si>
    <t>Плата налога Усн 6%-138000 руб =2162000</t>
  </si>
  <si>
    <t xml:space="preserve">аренда здания </t>
  </si>
  <si>
    <t>Доставка канск  -У-И</t>
  </si>
  <si>
    <t xml:space="preserve">Производство минимум 100м3 в месяц  при средней стоимости 1м3 после сортировки 23000руб=2300000 </t>
  </si>
  <si>
    <t xml:space="preserve">итого </t>
  </si>
  <si>
    <t xml:space="preserve">за основу расчета берется производительность минимум 100 м3 </t>
  </si>
  <si>
    <t xml:space="preserve">утилизация отходов опилок </t>
  </si>
  <si>
    <t>Пуско- наладочные работы</t>
  </si>
  <si>
    <t>Доставка Иркутск-У-И</t>
  </si>
  <si>
    <t xml:space="preserve">Бункер </t>
  </si>
  <si>
    <t>Сырьё пиловочник лис-ца</t>
  </si>
  <si>
    <t>Установка монтаж бункера</t>
  </si>
  <si>
    <t>в месяц (20 раб дней)</t>
  </si>
  <si>
    <t>Если деньги не расходуются переходят на следующий месяц в  счет погашения .</t>
  </si>
  <si>
    <t xml:space="preserve">2162000,00-1856160,00= 305840,00 руб прибыль за 1 месяц </t>
  </si>
  <si>
    <t>220000,00 руб возврат за вложение инвестора в месяц 220000,00*14 мес =3000000,00 руб.</t>
  </si>
  <si>
    <t>85840,00 руб остаются на производстве на не предвидемые расходы</t>
  </si>
  <si>
    <t xml:space="preserve">Торцовочный станок </t>
  </si>
  <si>
    <t xml:space="preserve">Распиловка пиловочника </t>
  </si>
  <si>
    <t>Услуги сушильных каммер</t>
  </si>
  <si>
    <t>Расходы инвестиционных средств</t>
  </si>
  <si>
    <t>Монтаж и установка оборудования займет 30-35 дней.</t>
  </si>
  <si>
    <t>Производство готовой продукции происходит в несколько этапов:</t>
  </si>
  <si>
    <t xml:space="preserve">1: Покупка и доставка пиловочника на пило </t>
  </si>
  <si>
    <t xml:space="preserve">2: Распиловка пиловочника (выход 50% </t>
  </si>
  <si>
    <t>3: Сушка пиломатериала 150м3.</t>
  </si>
  <si>
    <t>4: Вывоз пиломатериала на строжку 150м3</t>
  </si>
  <si>
    <t>5:Строжка сортировка и упаковка готовой продукции.</t>
  </si>
  <si>
    <t>оцех 300м3. 1день</t>
  </si>
  <si>
    <t>150м3) 5-7 дней</t>
  </si>
  <si>
    <t>14-16 дней</t>
  </si>
  <si>
    <t>1 день</t>
  </si>
  <si>
    <t>5дней 30-33м3</t>
  </si>
  <si>
    <t>реализация и отгрузка  готовой продукции будет производится по частям 30-33м3 в авто транспорт.</t>
  </si>
  <si>
    <t xml:space="preserve">После реализации первой партии поступившие средства будут направлены для  дальнейшего преобретения сырья </t>
  </si>
  <si>
    <t>производство должно быть не прерывным.</t>
  </si>
  <si>
    <t>После окупаемости вложенных инвестором средств , прибыль будет распределятся 50/50 %.</t>
  </si>
  <si>
    <t xml:space="preserve">Для получения 100м3 готовой продукции требуется 150м3 заготовки пиломатериала </t>
  </si>
  <si>
    <t>максимум 170м3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</si>
</sst>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 applyAlignment="1"/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/>
    <xf numFmtId="0" fontId="0" fillId="0" borderId="0" xfId="0" applyBorder="1" applyAlignment="1"/>
    <xf numFmtId="0" fontId="1" fillId="0" borderId="0" xfId="0" applyFont="1" applyBorder="1" applyAlignment="1"/>
    <xf numFmtId="0" fontId="0" fillId="0" borderId="0" xfId="0" applyFill="1" applyBorder="1" applyAlignment="1"/>
    <xf numFmtId="0" fontId="0" fillId="0" borderId="0" xfId="0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2"/>
  <sheetViews>
    <sheetView tabSelected="1" topLeftCell="A46" workbookViewId="0">
      <selection activeCell="I61" sqref="I61"/>
    </sheetView>
  </sheetViews>
  <sheetFormatPr defaultRowHeight="15" x14ac:dyDescent="0.25"/>
  <cols>
    <col min="1" max="1" width="27.28515625" customWidth="1"/>
    <col min="2" max="2" width="11.140625" customWidth="1"/>
    <col min="3" max="3" width="22.140625" customWidth="1"/>
    <col min="4" max="4" width="20.5703125" customWidth="1"/>
  </cols>
  <sheetData>
    <row r="5" spans="1:4" x14ac:dyDescent="0.25">
      <c r="B5" t="s">
        <v>54</v>
      </c>
    </row>
    <row r="6" spans="1:4" ht="15.75" thickBot="1" x14ac:dyDescent="0.3"/>
    <row r="7" spans="1:4" ht="15.75" thickBot="1" x14ac:dyDescent="0.3">
      <c r="A7" s="1" t="s">
        <v>0</v>
      </c>
      <c r="B7" s="1" t="s">
        <v>1</v>
      </c>
      <c r="C7" s="1" t="s">
        <v>4</v>
      </c>
      <c r="D7" s="1" t="s">
        <v>2</v>
      </c>
    </row>
    <row r="8" spans="1:4" ht="15.75" thickBot="1" x14ac:dyDescent="0.3">
      <c r="A8" s="1" t="s">
        <v>3</v>
      </c>
      <c r="B8" s="1">
        <v>1</v>
      </c>
      <c r="C8" s="1">
        <v>900000</v>
      </c>
      <c r="D8" s="1">
        <f>C8*B8</f>
        <v>900000</v>
      </c>
    </row>
    <row r="9" spans="1:4" ht="15.75" thickBot="1" x14ac:dyDescent="0.3">
      <c r="A9" s="1" t="s">
        <v>36</v>
      </c>
      <c r="B9" s="1">
        <v>1</v>
      </c>
      <c r="C9" s="1">
        <v>45000</v>
      </c>
      <c r="D9" s="1">
        <f>C9*B9</f>
        <v>45000</v>
      </c>
    </row>
    <row r="10" spans="1:4" ht="15.75" thickBot="1" x14ac:dyDescent="0.3">
      <c r="A10" s="1" t="s">
        <v>41</v>
      </c>
      <c r="B10" s="1">
        <v>1</v>
      </c>
      <c r="C10" s="1">
        <v>50000</v>
      </c>
      <c r="D10" s="1">
        <v>50000</v>
      </c>
    </row>
    <row r="11" spans="1:4" ht="15.75" thickBot="1" x14ac:dyDescent="0.3">
      <c r="A11" s="1" t="s">
        <v>51</v>
      </c>
      <c r="B11" s="1">
        <v>1</v>
      </c>
      <c r="C11" s="1">
        <v>20000</v>
      </c>
      <c r="D11" s="1">
        <f>C11*B11</f>
        <v>20000</v>
      </c>
    </row>
    <row r="12" spans="1:4" ht="15.75" thickBot="1" x14ac:dyDescent="0.3">
      <c r="A12" s="1" t="s">
        <v>5</v>
      </c>
      <c r="B12" s="1">
        <v>1</v>
      </c>
      <c r="C12" s="1">
        <v>300000</v>
      </c>
      <c r="D12" s="1">
        <f>C12*B12</f>
        <v>300000</v>
      </c>
    </row>
    <row r="13" spans="1:4" ht="15.75" thickBot="1" x14ac:dyDescent="0.3">
      <c r="A13" s="1" t="s">
        <v>42</v>
      </c>
      <c r="B13" s="1">
        <v>1</v>
      </c>
      <c r="C13" s="1">
        <v>30000</v>
      </c>
      <c r="D13" s="1">
        <f>C13*B13</f>
        <v>30000</v>
      </c>
    </row>
    <row r="14" spans="1:4" ht="15.75" thickBot="1" x14ac:dyDescent="0.3">
      <c r="A14" s="1" t="s">
        <v>43</v>
      </c>
      <c r="B14" s="1">
        <v>1</v>
      </c>
      <c r="C14" s="1">
        <v>60000</v>
      </c>
      <c r="D14" s="1">
        <f>C14*B14</f>
        <v>60000</v>
      </c>
    </row>
    <row r="15" spans="1:4" ht="15.75" thickBot="1" x14ac:dyDescent="0.3">
      <c r="A15" s="1" t="s">
        <v>45</v>
      </c>
      <c r="B15" s="1">
        <v>1</v>
      </c>
      <c r="C15" s="1">
        <v>40000</v>
      </c>
      <c r="D15" s="1">
        <f>C15*B15</f>
        <v>40000</v>
      </c>
    </row>
    <row r="16" spans="1:4" ht="15.75" thickBot="1" x14ac:dyDescent="0.3">
      <c r="A16" s="1" t="s">
        <v>44</v>
      </c>
      <c r="B16" s="1">
        <v>300</v>
      </c>
      <c r="C16" s="1">
        <v>3500</v>
      </c>
      <c r="D16" s="1">
        <f>C16*B16</f>
        <v>1050000</v>
      </c>
    </row>
    <row r="17" spans="1:4" ht="15.75" thickBot="1" x14ac:dyDescent="0.3">
      <c r="A17" s="1" t="s">
        <v>52</v>
      </c>
      <c r="B17" s="1">
        <v>300</v>
      </c>
      <c r="C17" s="1">
        <v>1000</v>
      </c>
      <c r="D17" s="1">
        <f>C17*B17</f>
        <v>300000</v>
      </c>
    </row>
    <row r="18" spans="1:4" ht="15.75" thickBot="1" x14ac:dyDescent="0.3">
      <c r="A18" s="1" t="s">
        <v>53</v>
      </c>
      <c r="B18" s="1">
        <v>150</v>
      </c>
      <c r="C18" s="1">
        <v>1000</v>
      </c>
      <c r="D18" s="1">
        <f>C18*B18</f>
        <v>150000</v>
      </c>
    </row>
    <row r="19" spans="1:4" ht="15.75" thickBot="1" x14ac:dyDescent="0.3">
      <c r="A19" s="1" t="s">
        <v>20</v>
      </c>
      <c r="B19" s="1"/>
      <c r="C19" s="1"/>
      <c r="D19" s="4">
        <f>SUM(D8:D18)</f>
        <v>2945000</v>
      </c>
    </row>
    <row r="20" spans="1:4" x14ac:dyDescent="0.25">
      <c r="A20" s="5"/>
      <c r="B20" s="5"/>
      <c r="C20" s="5"/>
      <c r="D20" s="6"/>
    </row>
    <row r="21" spans="1:4" x14ac:dyDescent="0.25">
      <c r="A21" s="7" t="s">
        <v>55</v>
      </c>
    </row>
    <row r="22" spans="1:4" x14ac:dyDescent="0.25">
      <c r="A22" s="7"/>
    </row>
    <row r="23" spans="1:4" x14ac:dyDescent="0.25">
      <c r="A23" s="7" t="s">
        <v>56</v>
      </c>
    </row>
    <row r="24" spans="1:4" x14ac:dyDescent="0.25">
      <c r="A24" s="7" t="s">
        <v>57</v>
      </c>
      <c r="C24" t="s">
        <v>62</v>
      </c>
    </row>
    <row r="25" spans="1:4" x14ac:dyDescent="0.25">
      <c r="A25" s="7" t="s">
        <v>58</v>
      </c>
      <c r="C25" t="s">
        <v>63</v>
      </c>
    </row>
    <row r="26" spans="1:4" x14ac:dyDescent="0.25">
      <c r="A26" s="7" t="s">
        <v>59</v>
      </c>
      <c r="C26" t="s">
        <v>64</v>
      </c>
    </row>
    <row r="27" spans="1:4" x14ac:dyDescent="0.25">
      <c r="A27" s="7" t="s">
        <v>60</v>
      </c>
      <c r="C27" t="s">
        <v>65</v>
      </c>
    </row>
    <row r="28" spans="1:4" x14ac:dyDescent="0.25">
      <c r="A28" s="7" t="s">
        <v>61</v>
      </c>
      <c r="D28" t="s">
        <v>66</v>
      </c>
    </row>
    <row r="29" spans="1:4" x14ac:dyDescent="0.25">
      <c r="A29" s="7" t="s">
        <v>67</v>
      </c>
    </row>
    <row r="30" spans="1:4" x14ac:dyDescent="0.25">
      <c r="A30" s="7" t="s">
        <v>68</v>
      </c>
    </row>
    <row r="31" spans="1:4" x14ac:dyDescent="0.25">
      <c r="A31" s="7" t="s">
        <v>69</v>
      </c>
    </row>
    <row r="32" spans="1:4" x14ac:dyDescent="0.25">
      <c r="A32" s="7"/>
    </row>
    <row r="33" spans="1:4" x14ac:dyDescent="0.25">
      <c r="A33" t="s">
        <v>39</v>
      </c>
      <c r="D33" t="s">
        <v>46</v>
      </c>
    </row>
    <row r="34" spans="1:4" ht="15.75" thickBot="1" x14ac:dyDescent="0.3"/>
    <row r="35" spans="1:4" ht="15.75" thickBot="1" x14ac:dyDescent="0.3">
      <c r="A35" s="2"/>
      <c r="B35" s="2" t="s">
        <v>6</v>
      </c>
      <c r="C35" s="2"/>
      <c r="D35" s="2"/>
    </row>
    <row r="36" spans="1:4" ht="15.75" thickBot="1" x14ac:dyDescent="0.3">
      <c r="A36" s="2" t="s">
        <v>7</v>
      </c>
      <c r="B36" s="2" t="s">
        <v>8</v>
      </c>
      <c r="C36" s="2" t="s">
        <v>9</v>
      </c>
      <c r="D36" s="2" t="s">
        <v>10</v>
      </c>
    </row>
    <row r="37" spans="1:4" ht="15.75" thickBot="1" x14ac:dyDescent="0.3">
      <c r="A37" s="2" t="s">
        <v>11</v>
      </c>
      <c r="B37" s="2">
        <v>300</v>
      </c>
      <c r="C37" s="2">
        <v>3500</v>
      </c>
      <c r="D37" s="2">
        <f>C37*B37</f>
        <v>1050000</v>
      </c>
    </row>
    <row r="38" spans="1:4" ht="15.75" thickBot="1" x14ac:dyDescent="0.3">
      <c r="A38" s="2" t="s">
        <v>12</v>
      </c>
      <c r="B38" s="2">
        <v>300</v>
      </c>
      <c r="C38" s="2">
        <v>1000</v>
      </c>
      <c r="D38" s="2">
        <f>C38*B38</f>
        <v>300000</v>
      </c>
    </row>
    <row r="39" spans="1:4" ht="15.75" thickBot="1" x14ac:dyDescent="0.3">
      <c r="A39" s="2" t="s">
        <v>13</v>
      </c>
      <c r="B39" s="2">
        <v>150</v>
      </c>
      <c r="C39" s="2">
        <v>1000</v>
      </c>
      <c r="D39" s="2">
        <f>C39*B39</f>
        <v>150000</v>
      </c>
    </row>
    <row r="40" spans="1:4" ht="15.75" thickBot="1" x14ac:dyDescent="0.3">
      <c r="A40" s="2" t="s">
        <v>35</v>
      </c>
      <c r="B40" s="2">
        <v>1</v>
      </c>
      <c r="C40" s="2">
        <v>25000</v>
      </c>
      <c r="D40" s="2">
        <v>25000</v>
      </c>
    </row>
    <row r="41" spans="1:4" ht="15.75" thickBot="1" x14ac:dyDescent="0.3">
      <c r="A41" s="2" t="s">
        <v>14</v>
      </c>
      <c r="B41" s="2">
        <v>1</v>
      </c>
      <c r="C41" s="2">
        <v>25000</v>
      </c>
      <c r="D41" s="2">
        <v>25000</v>
      </c>
    </row>
    <row r="42" spans="1:4" ht="15.75" thickBot="1" x14ac:dyDescent="0.3">
      <c r="A42" s="2" t="s">
        <v>40</v>
      </c>
      <c r="B42" s="2">
        <v>20</v>
      </c>
      <c r="C42" s="2">
        <v>2000</v>
      </c>
      <c r="D42" s="2">
        <f>C42*B42</f>
        <v>40000</v>
      </c>
    </row>
    <row r="43" spans="1:4" ht="15.75" thickBot="1" x14ac:dyDescent="0.3">
      <c r="A43" s="2" t="s">
        <v>15</v>
      </c>
      <c r="B43" s="2">
        <v>150</v>
      </c>
      <c r="C43" s="2">
        <v>100</v>
      </c>
      <c r="D43" s="2">
        <f>C43*B43</f>
        <v>15000</v>
      </c>
    </row>
    <row r="44" spans="1:4" ht="15.75" thickBot="1" x14ac:dyDescent="0.3">
      <c r="A44" s="2" t="s">
        <v>16</v>
      </c>
      <c r="B44" s="2">
        <v>300</v>
      </c>
      <c r="C44" s="2">
        <v>200</v>
      </c>
      <c r="D44" s="2">
        <f>C44*B44</f>
        <v>60000</v>
      </c>
    </row>
    <row r="45" spans="1:4" ht="15.75" thickBot="1" x14ac:dyDescent="0.3">
      <c r="A45" s="2" t="s">
        <v>17</v>
      </c>
      <c r="B45" s="2">
        <v>1</v>
      </c>
      <c r="C45" s="2">
        <v>4000</v>
      </c>
      <c r="D45" s="2">
        <v>4000</v>
      </c>
    </row>
    <row r="46" spans="1:4" ht="15.75" thickBot="1" x14ac:dyDescent="0.3">
      <c r="A46" s="2" t="s">
        <v>18</v>
      </c>
      <c r="B46" s="2">
        <v>300</v>
      </c>
      <c r="C46" s="2">
        <v>42</v>
      </c>
      <c r="D46" s="2">
        <v>13800</v>
      </c>
    </row>
    <row r="47" spans="1:4" ht="15.75" thickBot="1" x14ac:dyDescent="0.3">
      <c r="A47" s="2" t="s">
        <v>19</v>
      </c>
      <c r="B47" s="2">
        <v>1</v>
      </c>
      <c r="C47" s="2">
        <v>360</v>
      </c>
      <c r="D47" s="2">
        <v>360</v>
      </c>
    </row>
    <row r="48" spans="1:4" ht="15.75" thickBot="1" x14ac:dyDescent="0.3">
      <c r="A48" s="2" t="s">
        <v>20</v>
      </c>
      <c r="B48" s="2"/>
      <c r="C48" s="2"/>
      <c r="D48" s="2">
        <f>D47+D46+D45+D44+D43+D41+D40+D39+D38+D37</f>
        <v>1643160</v>
      </c>
    </row>
    <row r="49" spans="1:4" ht="15.75" thickBot="1" x14ac:dyDescent="0.3"/>
    <row r="50" spans="1:4" ht="15.75" thickBot="1" x14ac:dyDescent="0.3">
      <c r="A50" s="2"/>
      <c r="B50" s="2" t="s">
        <v>21</v>
      </c>
      <c r="C50" s="2"/>
      <c r="D50" s="2"/>
    </row>
    <row r="51" spans="1:4" ht="15.75" thickBot="1" x14ac:dyDescent="0.3">
      <c r="A51" s="2"/>
      <c r="B51" s="2"/>
      <c r="C51" s="2"/>
      <c r="D51" s="2"/>
    </row>
    <row r="52" spans="1:4" ht="15.75" thickBot="1" x14ac:dyDescent="0.3">
      <c r="A52" s="2" t="s">
        <v>22</v>
      </c>
      <c r="B52" s="2" t="s">
        <v>23</v>
      </c>
      <c r="C52" s="2" t="s">
        <v>24</v>
      </c>
      <c r="D52" s="2" t="s">
        <v>25</v>
      </c>
    </row>
    <row r="53" spans="1:4" ht="15.75" thickBot="1" x14ac:dyDescent="0.3">
      <c r="A53" s="2" t="s">
        <v>26</v>
      </c>
      <c r="B53" s="2">
        <v>1</v>
      </c>
      <c r="C53" s="2">
        <v>10000</v>
      </c>
      <c r="D53" s="2">
        <v>10000</v>
      </c>
    </row>
    <row r="54" spans="1:4" ht="15.75" thickBot="1" x14ac:dyDescent="0.3">
      <c r="A54" s="2" t="s">
        <v>27</v>
      </c>
      <c r="B54" s="2">
        <v>1</v>
      </c>
      <c r="C54" s="2">
        <v>300</v>
      </c>
      <c r="D54" s="2">
        <v>30000</v>
      </c>
    </row>
    <row r="55" spans="1:4" ht="15.75" thickBot="1" x14ac:dyDescent="0.3">
      <c r="A55" s="2" t="s">
        <v>28</v>
      </c>
      <c r="B55" s="2">
        <v>1</v>
      </c>
      <c r="C55" s="2">
        <v>400</v>
      </c>
      <c r="D55" s="2">
        <v>40000</v>
      </c>
    </row>
    <row r="56" spans="1:4" ht="15.75" thickBot="1" x14ac:dyDescent="0.3">
      <c r="A56" s="2" t="s">
        <v>29</v>
      </c>
      <c r="B56" s="2">
        <v>1</v>
      </c>
      <c r="C56" s="2">
        <v>350</v>
      </c>
      <c r="D56" s="2">
        <v>35000</v>
      </c>
    </row>
    <row r="57" spans="1:4" ht="15.75" thickBot="1" x14ac:dyDescent="0.3">
      <c r="A57" s="2" t="s">
        <v>30</v>
      </c>
      <c r="B57" s="2">
        <v>2</v>
      </c>
      <c r="C57" s="2">
        <v>500</v>
      </c>
      <c r="D57" s="2">
        <v>50000</v>
      </c>
    </row>
    <row r="58" spans="1:4" ht="15.75" thickBot="1" x14ac:dyDescent="0.3">
      <c r="A58" s="2" t="s">
        <v>31</v>
      </c>
      <c r="B58" s="2">
        <v>1</v>
      </c>
      <c r="C58" s="2">
        <v>300</v>
      </c>
      <c r="D58" s="2">
        <v>30000</v>
      </c>
    </row>
    <row r="59" spans="1:4" ht="15.75" thickBot="1" x14ac:dyDescent="0.3">
      <c r="A59" s="2" t="s">
        <v>32</v>
      </c>
      <c r="B59" s="2">
        <v>3</v>
      </c>
      <c r="C59" s="2">
        <v>6000</v>
      </c>
      <c r="D59" s="2">
        <v>18000</v>
      </c>
    </row>
    <row r="60" spans="1:4" ht="15.75" thickBot="1" x14ac:dyDescent="0.3">
      <c r="A60" s="3" t="s">
        <v>38</v>
      </c>
      <c r="B60" s="2"/>
      <c r="C60" s="2"/>
      <c r="D60" s="2">
        <f>SUM(D53:D59)</f>
        <v>213000</v>
      </c>
    </row>
    <row r="61" spans="1:4" ht="15.75" thickBot="1" x14ac:dyDescent="0.3">
      <c r="A61" s="2"/>
      <c r="B61" s="2"/>
      <c r="C61" s="2"/>
      <c r="D61" s="2"/>
    </row>
    <row r="62" spans="1:4" ht="15.75" thickBot="1" x14ac:dyDescent="0.3">
      <c r="A62" s="2"/>
      <c r="B62" s="2"/>
      <c r="C62" s="2"/>
      <c r="D62" s="2"/>
    </row>
    <row r="63" spans="1:4" ht="15.75" thickBot="1" x14ac:dyDescent="0.3">
      <c r="A63" s="2" t="s">
        <v>33</v>
      </c>
      <c r="B63" s="2"/>
      <c r="C63" s="2"/>
      <c r="D63" s="2">
        <f>D60+D48</f>
        <v>1856160</v>
      </c>
    </row>
    <row r="64" spans="1:4" x14ac:dyDescent="0.25">
      <c r="A64" t="s">
        <v>39</v>
      </c>
      <c r="D64" s="8" t="s">
        <v>72</v>
      </c>
    </row>
    <row r="65" spans="1:4" x14ac:dyDescent="0.25">
      <c r="A65" s="8" t="s">
        <v>71</v>
      </c>
      <c r="B65" s="8"/>
      <c r="C65" s="8"/>
      <c r="D65" s="8"/>
    </row>
    <row r="66" spans="1:4" x14ac:dyDescent="0.25">
      <c r="A66" t="s">
        <v>37</v>
      </c>
    </row>
    <row r="67" spans="1:4" x14ac:dyDescent="0.25">
      <c r="A67" t="s">
        <v>34</v>
      </c>
    </row>
    <row r="68" spans="1:4" x14ac:dyDescent="0.25">
      <c r="A68" t="s">
        <v>48</v>
      </c>
    </row>
    <row r="69" spans="1:4" x14ac:dyDescent="0.25">
      <c r="A69" t="s">
        <v>49</v>
      </c>
    </row>
    <row r="70" spans="1:4" x14ac:dyDescent="0.25">
      <c r="A70" t="s">
        <v>50</v>
      </c>
    </row>
    <row r="71" spans="1:4" x14ac:dyDescent="0.25">
      <c r="A71" t="s">
        <v>47</v>
      </c>
    </row>
    <row r="72" spans="1:4" x14ac:dyDescent="0.25">
      <c r="A72" t="s">
        <v>70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2018-05-01T14:24:42Z</dcterms:modified>
</cp:coreProperties>
</file>