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Ivan\YandexDisk\Documents\ТУ-134\Документы\Инвест. документы\"/>
    </mc:Choice>
  </mc:AlternateContent>
  <bookViews>
    <workbookView xWindow="0" yWindow="0" windowWidth="20490" windowHeight="7665"/>
  </bookViews>
  <sheets>
    <sheet name="Этап1" sheetId="8" r:id="rId1"/>
    <sheet name="Этап2" sheetId="9" r:id="rId2"/>
  </sheets>
  <calcPr calcId="162913"/>
</workbook>
</file>

<file path=xl/calcChain.xml><?xml version="1.0" encoding="utf-8"?>
<calcChain xmlns="http://schemas.openxmlformats.org/spreadsheetml/2006/main">
  <c r="B12" i="9" l="1"/>
  <c r="B13" i="9"/>
  <c r="E21" i="8"/>
  <c r="E11" i="8"/>
  <c r="E18" i="8"/>
  <c r="C11" i="8" l="1"/>
  <c r="E13" i="8"/>
  <c r="C13" i="8" s="1"/>
  <c r="E16" i="8"/>
  <c r="C16" i="8" s="1"/>
  <c r="E15" i="8"/>
  <c r="C15" i="8" s="1"/>
  <c r="E8" i="8"/>
  <c r="E9" i="8" l="1"/>
  <c r="E7" i="8"/>
  <c r="E23" i="8" l="1"/>
  <c r="B9" i="9"/>
  <c r="B16" i="9"/>
  <c r="B19" i="9" s="1"/>
</calcChain>
</file>

<file path=xl/comments1.xml><?xml version="1.0" encoding="utf-8"?>
<comments xmlns="http://schemas.openxmlformats.org/spreadsheetml/2006/main">
  <authors>
    <author>Иван Кулаков</author>
  </authors>
  <commentList>
    <comment ref="A22" authorId="0" shapeId="0">
      <text>
        <r>
          <rPr>
            <sz val="12"/>
            <color indexed="81"/>
            <rFont val="Calibri"/>
            <family val="2"/>
            <charset val="204"/>
            <scheme val="minor"/>
          </rPr>
          <t>Красным обозначены изменяемые поля</t>
        </r>
      </text>
    </comment>
  </commentList>
</comments>
</file>

<file path=xl/sharedStrings.xml><?xml version="1.0" encoding="utf-8"?>
<sst xmlns="http://schemas.openxmlformats.org/spreadsheetml/2006/main" count="42" uniqueCount="36">
  <si>
    <t>Общее</t>
  </si>
  <si>
    <t>Чистая прибыль инвестора с проекта на данном этапе</t>
  </si>
  <si>
    <t>Вложения инвестора на 1 этап:</t>
  </si>
  <si>
    <t>Распределение прибыли из оборота</t>
  </si>
  <si>
    <t>Примечание</t>
  </si>
  <si>
    <t>Цена за одно выступление (средн.):</t>
  </si>
  <si>
    <t>Кол-во выступлений (средн.):</t>
  </si>
  <si>
    <t>Операционная прибыль за год</t>
  </si>
  <si>
    <t>Годовой оборот:</t>
  </si>
  <si>
    <t>Распределение вложений на первый этап</t>
  </si>
  <si>
    <t>Цель</t>
  </si>
  <si>
    <t>Тип вложения</t>
  </si>
  <si>
    <t>Сумма</t>
  </si>
  <si>
    <t>Единоразовый</t>
  </si>
  <si>
    <t>Съемка видеоклипов:</t>
  </si>
  <si>
    <t>Видеоклип 1</t>
  </si>
  <si>
    <t>Видеоклип 2</t>
  </si>
  <si>
    <t>Ежемесячный</t>
  </si>
  <si>
    <t>Итого за год</t>
  </si>
  <si>
    <t>Ротация на ТВ:</t>
  </si>
  <si>
    <t>Публикации в СМИ:</t>
  </si>
  <si>
    <t>Кол-во вложений</t>
  </si>
  <si>
    <t>Публикации в Сети Интернет:</t>
  </si>
  <si>
    <t>Итоговая сумма вложений на 1 этап:</t>
  </si>
  <si>
    <t>Этап 2. Разовые выступления</t>
  </si>
  <si>
    <t>Этап 1. Раскрутка артиста: видеоклипы, ротации, СМИ.</t>
  </si>
  <si>
    <t>Видеоклип 3</t>
  </si>
  <si>
    <t>Социальные сети</t>
  </si>
  <si>
    <t>YouTube</t>
  </si>
  <si>
    <t>СМИ</t>
  </si>
  <si>
    <t>Муз. Каналы и передачи</t>
  </si>
  <si>
    <t>Артист:</t>
  </si>
  <si>
    <t>Инвестор:</t>
  </si>
  <si>
    <t>Чистая прибыль продюсера:</t>
  </si>
  <si>
    <t>Расходы на PR-агенство "Кушнир Продакшн":</t>
  </si>
  <si>
    <t>Чистая прибыль инвестора (не включая отбитые 10 млн.):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</si>
</sst>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4" tint="-0.499984740745262"/>
      <name val="Arial Cyr"/>
      <charset val="204"/>
    </font>
    <font>
      <b/>
      <sz val="11"/>
      <color theme="5"/>
      <name val="Arial Cyr"/>
      <charset val="204"/>
    </font>
    <font>
      <sz val="12"/>
      <color indexed="8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rgb="FFFF0000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24994659260841701"/>
      </top>
      <bottom/>
      <diagonal/>
    </border>
    <border>
      <left/>
      <right style="medium">
        <color theme="0" tint="-0.34998626667073579"/>
      </right>
      <top style="medium">
        <color theme="0" tint="-0.24994659260841701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2" xfId="0" applyBorder="1"/>
    <xf numFmtId="0" fontId="0" fillId="0" borderId="4" xfId="0" applyBorder="1"/>
    <xf numFmtId="1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164" fontId="2" fillId="0" borderId="5" xfId="0" applyNumberFormat="1" applyFont="1" applyBorder="1"/>
    <xf numFmtId="0" fontId="1" fillId="0" borderId="6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7" xfId="0" applyFont="1" applyBorder="1"/>
    <xf numFmtId="164" fontId="2" fillId="0" borderId="8" xfId="0" applyNumberFormat="1" applyFont="1" applyBorder="1"/>
    <xf numFmtId="164" fontId="1" fillId="0" borderId="0" xfId="0" applyNumberFormat="1" applyFont="1"/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/>
    <xf numFmtId="1" fontId="0" fillId="0" borderId="0" xfId="0" applyNumberFormat="1"/>
    <xf numFmtId="1" fontId="0" fillId="0" borderId="2" xfId="0" applyNumberFormat="1" applyBorder="1"/>
    <xf numFmtId="164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164" fontId="0" fillId="0" borderId="15" xfId="0" applyNumberFormat="1" applyBorder="1"/>
    <xf numFmtId="0" fontId="0" fillId="0" borderId="12" xfId="0" applyBorder="1" applyAlignment="1">
      <alignment horizontal="right"/>
    </xf>
    <xf numFmtId="164" fontId="0" fillId="0" borderId="13" xfId="0" applyNumberFormat="1" applyBorder="1"/>
    <xf numFmtId="0" fontId="0" fillId="0" borderId="17" xfId="0" applyBorder="1" applyAlignment="1">
      <alignment horizontal="right"/>
    </xf>
    <xf numFmtId="164" fontId="0" fillId="0" borderId="17" xfId="0" applyNumberFormat="1" applyBorder="1"/>
    <xf numFmtId="1" fontId="0" fillId="0" borderId="17" xfId="0" applyNumberFormat="1" applyBorder="1"/>
    <xf numFmtId="164" fontId="0" fillId="0" borderId="18" xfId="0" applyNumberFormat="1" applyBorder="1"/>
    <xf numFmtId="0" fontId="0" fillId="0" borderId="16" xfId="0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9" xfId="0" applyBorder="1"/>
    <xf numFmtId="0" fontId="0" fillId="0" borderId="1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4" workbookViewId="0">
      <selection activeCell="F14" sqref="F14"/>
    </sheetView>
  </sheetViews>
  <sheetFormatPr defaultRowHeight="12.75" x14ac:dyDescent="0.2"/>
  <cols>
    <col min="1" max="1" width="45.5703125" customWidth="1"/>
    <col min="2" max="2" width="17.5703125" customWidth="1"/>
    <col min="3" max="3" width="15.42578125" customWidth="1"/>
    <col min="4" max="4" width="11.85546875" customWidth="1"/>
    <col min="5" max="5" width="17.85546875" customWidth="1"/>
    <col min="6" max="6" width="33.7109375" customWidth="1"/>
    <col min="7" max="7" width="12.42578125" customWidth="1"/>
    <col min="8" max="8" width="6" customWidth="1"/>
    <col min="9" max="9" width="19.140625" customWidth="1"/>
  </cols>
  <sheetData>
    <row r="2" spans="1:9" ht="27" customHeight="1" x14ac:dyDescent="0.2">
      <c r="A2" s="39" t="s">
        <v>25</v>
      </c>
      <c r="B2" s="39"/>
      <c r="C2" s="39"/>
      <c r="D2" s="39"/>
      <c r="E2" s="39"/>
    </row>
    <row r="3" spans="1:9" ht="13.5" thickBot="1" x14ac:dyDescent="0.25"/>
    <row r="4" spans="1:9" ht="18.75" customHeight="1" x14ac:dyDescent="0.2">
      <c r="A4" s="40" t="s">
        <v>9</v>
      </c>
      <c r="B4" s="41"/>
      <c r="C4" s="41"/>
      <c r="D4" s="41"/>
      <c r="E4" s="42"/>
    </row>
    <row r="5" spans="1:9" ht="35.25" customHeight="1" thickBot="1" x14ac:dyDescent="0.25">
      <c r="A5" s="26" t="s">
        <v>10</v>
      </c>
      <c r="B5" s="27" t="s">
        <v>11</v>
      </c>
      <c r="C5" s="27" t="s">
        <v>12</v>
      </c>
      <c r="D5" s="28" t="s">
        <v>21</v>
      </c>
      <c r="E5" s="29" t="s">
        <v>18</v>
      </c>
    </row>
    <row r="6" spans="1:9" x14ac:dyDescent="0.2">
      <c r="A6" s="30" t="s">
        <v>14</v>
      </c>
      <c r="B6" s="6"/>
      <c r="C6" s="22"/>
      <c r="D6" s="24"/>
      <c r="E6" s="31"/>
      <c r="F6" s="2"/>
      <c r="I6" s="2"/>
    </row>
    <row r="7" spans="1:9" x14ac:dyDescent="0.2">
      <c r="A7" s="32" t="s">
        <v>15</v>
      </c>
      <c r="B7" s="20" t="s">
        <v>13</v>
      </c>
      <c r="C7" s="4">
        <v>300000</v>
      </c>
      <c r="D7" s="5">
        <v>1</v>
      </c>
      <c r="E7" s="33">
        <f>C7*D7</f>
        <v>300000</v>
      </c>
      <c r="G7" s="1"/>
      <c r="H7" s="1"/>
      <c r="I7" s="1"/>
    </row>
    <row r="8" spans="1:9" x14ac:dyDescent="0.2">
      <c r="A8" s="32" t="s">
        <v>16</v>
      </c>
      <c r="B8" s="20" t="s">
        <v>13</v>
      </c>
      <c r="C8" s="4">
        <v>300000</v>
      </c>
      <c r="D8" s="5">
        <v>1</v>
      </c>
      <c r="E8" s="33">
        <f>C8*D8</f>
        <v>300000</v>
      </c>
      <c r="G8" s="1"/>
      <c r="H8" s="1"/>
      <c r="I8" s="1"/>
    </row>
    <row r="9" spans="1:9" ht="13.5" thickBot="1" x14ac:dyDescent="0.25">
      <c r="A9" s="32" t="s">
        <v>26</v>
      </c>
      <c r="B9" s="20" t="s">
        <v>13</v>
      </c>
      <c r="C9" s="4">
        <v>300000</v>
      </c>
      <c r="D9" s="5">
        <v>1</v>
      </c>
      <c r="E9" s="33">
        <f>C9*D9</f>
        <v>300000</v>
      </c>
      <c r="G9" s="1"/>
      <c r="H9" s="1"/>
      <c r="I9" s="1"/>
    </row>
    <row r="10" spans="1:9" x14ac:dyDescent="0.2">
      <c r="A10" s="30" t="s">
        <v>19</v>
      </c>
      <c r="B10" s="21"/>
      <c r="C10" s="22"/>
      <c r="D10" s="24"/>
      <c r="E10" s="31"/>
      <c r="G10" s="1"/>
      <c r="H10" s="1"/>
      <c r="I10" s="16"/>
    </row>
    <row r="11" spans="1:9" ht="13.5" thickBot="1" x14ac:dyDescent="0.25">
      <c r="A11" s="32" t="s">
        <v>30</v>
      </c>
      <c r="B11" s="20" t="s">
        <v>17</v>
      </c>
      <c r="C11" s="4">
        <f>E11/12</f>
        <v>300000</v>
      </c>
      <c r="D11" s="5">
        <v>12</v>
      </c>
      <c r="E11" s="33">
        <f>3600000</f>
        <v>3600000</v>
      </c>
      <c r="G11" s="1"/>
      <c r="H11" s="1"/>
      <c r="I11" s="1"/>
    </row>
    <row r="12" spans="1:9" x14ac:dyDescent="0.2">
      <c r="A12" s="30" t="s">
        <v>20</v>
      </c>
      <c r="B12" s="21"/>
      <c r="C12" s="22"/>
      <c r="D12" s="24"/>
      <c r="E12" s="31"/>
      <c r="G12" s="1"/>
      <c r="H12" s="1"/>
      <c r="I12" s="1"/>
    </row>
    <row r="13" spans="1:9" ht="13.5" thickBot="1" x14ac:dyDescent="0.25">
      <c r="A13" s="32" t="s">
        <v>29</v>
      </c>
      <c r="B13" s="20" t="s">
        <v>17</v>
      </c>
      <c r="C13" s="4">
        <f>E13/12</f>
        <v>83333.333333333328</v>
      </c>
      <c r="D13" s="5">
        <v>12</v>
      </c>
      <c r="E13" s="33">
        <f>1000000</f>
        <v>1000000</v>
      </c>
      <c r="G13" s="1"/>
      <c r="H13" s="1"/>
      <c r="I13" s="1"/>
    </row>
    <row r="14" spans="1:9" x14ac:dyDescent="0.2">
      <c r="A14" s="30" t="s">
        <v>22</v>
      </c>
      <c r="B14" s="21"/>
      <c r="C14" s="22"/>
      <c r="D14" s="24"/>
      <c r="E14" s="22"/>
      <c r="F14" s="50"/>
      <c r="G14" s="1"/>
      <c r="H14" s="1"/>
      <c r="I14" s="1"/>
    </row>
    <row r="15" spans="1:9" x14ac:dyDescent="0.2">
      <c r="A15" s="32" t="s">
        <v>27</v>
      </c>
      <c r="B15" s="20" t="s">
        <v>17</v>
      </c>
      <c r="C15" s="4">
        <f>E15/12</f>
        <v>166666.66666666666</v>
      </c>
      <c r="D15" s="5">
        <v>12</v>
      </c>
      <c r="E15" s="33">
        <f>2000000</f>
        <v>2000000</v>
      </c>
      <c r="G15" s="1"/>
      <c r="H15" s="1"/>
      <c r="I15" s="1"/>
    </row>
    <row r="16" spans="1:9" ht="13.5" thickBot="1" x14ac:dyDescent="0.25">
      <c r="A16" s="38" t="s">
        <v>28</v>
      </c>
      <c r="B16" s="34" t="s">
        <v>17</v>
      </c>
      <c r="C16" s="35">
        <f>E16/12</f>
        <v>166666.66666666666</v>
      </c>
      <c r="D16" s="36">
        <v>12</v>
      </c>
      <c r="E16" s="37">
        <f>2000000</f>
        <v>2000000</v>
      </c>
      <c r="G16" s="1"/>
      <c r="H16" s="1"/>
      <c r="I16" s="1"/>
    </row>
    <row r="17" spans="1:9" x14ac:dyDescent="0.2">
      <c r="A17" s="32"/>
      <c r="B17" s="20"/>
      <c r="C17" s="4"/>
      <c r="D17" s="5"/>
      <c r="E17" s="33"/>
      <c r="G17" s="1"/>
      <c r="H17" s="1"/>
      <c r="I17" s="1"/>
    </row>
    <row r="18" spans="1:9" x14ac:dyDescent="0.2">
      <c r="A18" s="51" t="s">
        <v>34</v>
      </c>
      <c r="B18" s="20" t="s">
        <v>13</v>
      </c>
      <c r="C18" s="4">
        <v>500000</v>
      </c>
      <c r="D18" s="5">
        <v>1</v>
      </c>
      <c r="E18" s="33">
        <f>C18*D18</f>
        <v>500000</v>
      </c>
      <c r="G18" s="1"/>
      <c r="H18" s="1"/>
      <c r="I18" s="1"/>
    </row>
    <row r="19" spans="1:9" ht="13.5" thickBot="1" x14ac:dyDescent="0.25">
      <c r="A19" s="38"/>
      <c r="B19" s="34"/>
      <c r="C19" s="35"/>
      <c r="D19" s="36"/>
      <c r="E19" s="37"/>
      <c r="G19" s="1"/>
      <c r="H19" s="1"/>
      <c r="I19" s="1"/>
    </row>
    <row r="20" spans="1:9" ht="17.25" customHeight="1" x14ac:dyDescent="0.2">
      <c r="A20" s="19"/>
      <c r="B20" s="18"/>
      <c r="C20" s="1"/>
      <c r="D20" s="23"/>
      <c r="E20" s="1"/>
      <c r="G20" s="1"/>
      <c r="H20" s="1"/>
      <c r="I20" s="1"/>
    </row>
    <row r="21" spans="1:9" x14ac:dyDescent="0.2">
      <c r="A21" s="43" t="s">
        <v>23</v>
      </c>
      <c r="B21" s="43"/>
      <c r="C21" s="43"/>
      <c r="D21" s="43"/>
      <c r="E21" s="25">
        <f>E7+E8+E9+E11+E13+E15+E16+E18</f>
        <v>10000000</v>
      </c>
    </row>
    <row r="23" spans="1:9" x14ac:dyDescent="0.2">
      <c r="E23" s="25">
        <f>E21</f>
        <v>10000000</v>
      </c>
    </row>
  </sheetData>
  <mergeCells count="3">
    <mergeCell ref="A2:E2"/>
    <mergeCell ref="A4:E4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13" sqref="E13"/>
    </sheetView>
  </sheetViews>
  <sheetFormatPr defaultRowHeight="12.75" x14ac:dyDescent="0.2"/>
  <cols>
    <col min="1" max="1" width="54.85546875" customWidth="1"/>
    <col min="2" max="2" width="24.7109375" customWidth="1"/>
    <col min="4" max="4" width="11.42578125" customWidth="1"/>
    <col min="5" max="5" width="9.85546875" customWidth="1"/>
  </cols>
  <sheetData>
    <row r="2" spans="1:5" ht="25.5" customHeight="1" x14ac:dyDescent="0.2">
      <c r="A2" s="39" t="s">
        <v>24</v>
      </c>
      <c r="B2" s="39"/>
      <c r="C2" s="13"/>
      <c r="D2" s="13"/>
      <c r="E2" s="13"/>
    </row>
    <row r="3" spans="1:5" ht="13.5" thickBot="1" x14ac:dyDescent="0.25">
      <c r="C3" s="3"/>
      <c r="D3" s="3"/>
      <c r="E3" s="3"/>
    </row>
    <row r="4" spans="1:5" x14ac:dyDescent="0.2">
      <c r="A4" s="44" t="s">
        <v>0</v>
      </c>
      <c r="B4" s="45"/>
      <c r="C4" s="3"/>
      <c r="D4" s="3"/>
      <c r="E4" s="3"/>
    </row>
    <row r="5" spans="1:5" x14ac:dyDescent="0.2">
      <c r="A5" s="7" t="s">
        <v>5</v>
      </c>
      <c r="B5" s="9">
        <v>300000</v>
      </c>
      <c r="C5" s="3"/>
      <c r="D5" s="3"/>
      <c r="E5" s="3"/>
    </row>
    <row r="6" spans="1:5" x14ac:dyDescent="0.2">
      <c r="A6" s="10"/>
      <c r="B6" s="8"/>
      <c r="C6" s="3"/>
      <c r="D6" s="3"/>
      <c r="E6" s="3"/>
    </row>
    <row r="7" spans="1:5" x14ac:dyDescent="0.2">
      <c r="A7" s="46" t="s">
        <v>7</v>
      </c>
      <c r="B7" s="47"/>
      <c r="C7" s="3"/>
      <c r="D7" s="3"/>
      <c r="E7" s="4"/>
    </row>
    <row r="8" spans="1:5" x14ac:dyDescent="0.2">
      <c r="A8" s="7" t="s">
        <v>6</v>
      </c>
      <c r="B8" s="8">
        <v>150</v>
      </c>
      <c r="C8" s="3"/>
      <c r="D8" s="3"/>
      <c r="E8" s="4"/>
    </row>
    <row r="9" spans="1:5" x14ac:dyDescent="0.2">
      <c r="A9" s="10" t="s">
        <v>8</v>
      </c>
      <c r="B9" s="9">
        <f>B5*B8</f>
        <v>45000000</v>
      </c>
      <c r="C9" s="3"/>
      <c r="D9" s="3"/>
      <c r="E9" s="3"/>
    </row>
    <row r="10" spans="1:5" x14ac:dyDescent="0.2">
      <c r="A10" s="12"/>
      <c r="B10" s="9"/>
      <c r="C10" s="3"/>
      <c r="D10" s="3"/>
      <c r="E10" s="3"/>
    </row>
    <row r="11" spans="1:5" x14ac:dyDescent="0.2">
      <c r="A11" s="46" t="s">
        <v>3</v>
      </c>
      <c r="B11" s="47"/>
      <c r="C11" s="3"/>
      <c r="D11" s="3"/>
      <c r="E11" s="3"/>
    </row>
    <row r="12" spans="1:5" x14ac:dyDescent="0.2">
      <c r="A12" s="10" t="s">
        <v>31</v>
      </c>
      <c r="B12" s="9">
        <f>180000*B8</f>
        <v>27000000</v>
      </c>
      <c r="C12" s="3"/>
      <c r="D12" s="3"/>
      <c r="E12" s="3"/>
    </row>
    <row r="13" spans="1:5" x14ac:dyDescent="0.2">
      <c r="A13" s="10" t="s">
        <v>32</v>
      </c>
      <c r="B13" s="9">
        <f>120000*B8</f>
        <v>18000000</v>
      </c>
      <c r="C13" s="3"/>
      <c r="D13" s="3"/>
      <c r="E13" s="4"/>
    </row>
    <row r="14" spans="1:5" x14ac:dyDescent="0.2">
      <c r="A14" s="10"/>
      <c r="B14" s="9"/>
      <c r="C14" s="3"/>
      <c r="D14" s="3"/>
      <c r="E14" s="3"/>
    </row>
    <row r="15" spans="1:5" x14ac:dyDescent="0.2">
      <c r="A15" s="48" t="s">
        <v>1</v>
      </c>
      <c r="B15" s="49"/>
      <c r="C15" s="3"/>
      <c r="D15" s="3"/>
      <c r="E15" s="3"/>
    </row>
    <row r="16" spans="1:5" x14ac:dyDescent="0.2">
      <c r="A16" s="10" t="s">
        <v>2</v>
      </c>
      <c r="B16" s="9">
        <f>Этап1!E23</f>
        <v>10000000</v>
      </c>
      <c r="C16" s="3"/>
      <c r="D16" s="3"/>
      <c r="E16" s="3"/>
    </row>
    <row r="17" spans="1:5" x14ac:dyDescent="0.2">
      <c r="A17" s="10"/>
      <c r="B17" s="9"/>
      <c r="C17" s="3"/>
      <c r="D17" s="3"/>
      <c r="E17" s="3"/>
    </row>
    <row r="18" spans="1:5" x14ac:dyDescent="0.2">
      <c r="A18" s="17" t="s">
        <v>33</v>
      </c>
      <c r="B18" s="11">
        <v>3000000</v>
      </c>
      <c r="C18" s="3"/>
      <c r="D18" s="3"/>
      <c r="E18" s="3"/>
    </row>
    <row r="19" spans="1:5" x14ac:dyDescent="0.2">
      <c r="A19" s="17" t="s">
        <v>35</v>
      </c>
      <c r="B19" s="11">
        <f>B13-B16-B18</f>
        <v>5000000</v>
      </c>
      <c r="C19" s="3"/>
      <c r="D19" s="3"/>
      <c r="E19" s="3"/>
    </row>
    <row r="20" spans="1:5" ht="13.5" thickBot="1" x14ac:dyDescent="0.25">
      <c r="A20" s="14"/>
      <c r="B20" s="15"/>
      <c r="C20" s="3"/>
      <c r="D20" s="3"/>
      <c r="E20" s="3"/>
    </row>
    <row r="22" spans="1:5" x14ac:dyDescent="0.2">
      <c r="A22" t="s">
        <v>4</v>
      </c>
    </row>
  </sheetData>
  <mergeCells count="5">
    <mergeCell ref="A4:B4"/>
    <mergeCell ref="A7:B7"/>
    <mergeCell ref="A11:B11"/>
    <mergeCell ref="A15:B15"/>
    <mergeCell ref="A2:B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Этап1</vt:lpstr>
      <vt:lpstr>Этап2</vt:lpstr>
    </vt:vector>
  </TitlesOfParts>
  <Manager>© И. Кулаков, А. Егоров. Все права защищены</Manager>
  <Company>© И. Кулаков, А. Егоров. Все права защищены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Финансовая модель группы ТУ-134</dc:title>
  <dc:creator>И. Кулаков, А. Егоров</dc:creator>
  <dc:description>Приложение 1</dc:description>
  <cp:lastModifiedBy>Иван Кулаков</cp:lastModifiedBy>
  <cp:revision>1</cp:revision>
  <dcterms:created xsi:type="dcterms:W3CDTF">2009-05-12T18:50:09Z</dcterms:created>
  <dcterms:modified xsi:type="dcterms:W3CDTF">2018-10-29T16:51:16Z</dcterms:modified>
  <cp:version>© И. Кулаков, А. Егоров. Все права защищены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И. Кулаков, А. Егоров</vt:lpwstr>
  </property>
  <property fmtid="{D5CDD505-2E9C-101B-9397-08002B2CF9AE}" pid="3" name="Дата записи">
    <vt:filetime>2018-05-20T21:00:00Z</vt:filetime>
  </property>
  <property fmtid="{D5CDD505-2E9C-101B-9397-08002B2CF9AE}" pid="4" name="Издатель">
    <vt:lpwstr>IvanK Production</vt:lpwstr>
  </property>
  <property fmtid="{D5CDD505-2E9C-101B-9397-08002B2CF9AE}" pid="5" name="Номер телефона">
    <vt:lpwstr>+7 (915) 144-90-00</vt:lpwstr>
  </property>
</Properties>
</file>