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hristo.tentchev.OFFICE-SF\Desktop\xlsx\"/>
    </mc:Choice>
  </mc:AlternateContent>
  <bookViews>
    <workbookView xWindow="480" yWindow="75" windowWidth="18195" windowHeight="11820" activeTab="0"/>
  </bookViews>
  <sheets>
    <sheet name="Окупаемость" sheetId="1" r:id="rId1"/>
  </sheets>
  <calcPr calcId="171027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d/mm/yyyy"/>
    <numFmt numFmtId="165" formatCode="_-* #,##0\ [$₽-419]_-;\-* #,##0\ [$₽-419]_-;_-* &quot;-&quot;\ [$₽-419]_-;_-@_-"/>
    <numFmt numFmtId="166" formatCode="#,##0\ [$₽-419]"/>
    <numFmt numFmtId="167" formatCode="метр"/>
    <numFmt numFmtId="168" formatCode="_-* #,##0.00\ [$₽-419]_-;\-* #,##0.00\ [$₽-419]_-;_-* &quot;-&quot;??\ [$₽-419]_-;_-@_-"/>
    <numFmt numFmtId="169" formatCode="#,##0.00\ &quot;₽&quot;"/>
    <numFmt numFmtId="170" formatCode="#,##0.00\ [$₽-419]"/>
    <numFmt numFmtId="171" formatCode="0.0"/>
    <numFmt numFmtId="172" formatCode="_-* #,##0.0\ [$₽-419]_-;\-* #,##0.0\ [$₽-419]_-;_-* &quot;-&quot;?\ [$₽-419]_-;_-@_-"/>
  </numFmts>
  <fonts count="125" x14ac:knownFonts="1">
    <font>
      <sz val="11"/>
      <color theme="1"/>
      <name val="Calibri"/>
      <family val="2"/>
      <scheme val="minor"/>
    </font>
    <font>
      <sz val="8"/>
      <name val="Arial Cyr"/>
      <charset val="204"/>
      <family val="2"/>
    </font>
    <font>
      <b/>
      <sz val="9"/>
      <name val="Arial"/>
      <color rgb="FF0000D4"/>
      <charset val="204"/>
      <family val="2"/>
    </font>
    <font>
      <b/>
      <sz val="8"/>
      <name val="Arial"/>
      <charset val="204"/>
      <family val="2"/>
    </font>
    <font>
      <sz val="8"/>
      <name val="Arial"/>
      <charset val="204"/>
      <family val="2"/>
    </font>
    <font>
      <i/>
      <sz val="8"/>
      <name val="Arial"/>
      <u val="single"/>
      <charset val="204"/>
      <family val="2"/>
    </font>
    <font>
      <b/>
      <sz val="7"/>
      <name val="Arial"/>
      <charset val="204"/>
      <family val="2"/>
    </font>
    <font>
      <sz val="7"/>
      <family val="2"/>
    </font>
    <font>
      <i/>
      <sz val="7"/>
      <name val="Arial"/>
      <u val="single"/>
      <charset val="204"/>
      <family val="2"/>
    </font>
    <font>
      <sz val="7"/>
      <name val="Arial"/>
      <charset val="204"/>
      <family val="2"/>
    </font>
    <font>
      <sz val="8"/>
      <family val="2"/>
    </font>
    <font>
      <b/>
      <sz val="9"/>
      <name val="Arial"/>
      <charset val="204"/>
      <family val="2"/>
    </font>
    <font>
      <sz val="9"/>
      <family val="2"/>
    </font>
    <font>
      <i/>
      <sz val="9"/>
      <name val="Arial"/>
      <u val="single"/>
      <charset val="204"/>
      <family val="2"/>
    </font>
    <font>
      <sz val="9"/>
      <name val="Arial"/>
      <charset val="204"/>
      <family val="2"/>
    </font>
    <font>
      <sz val="8"/>
      <name val="Arial"/>
      <charset val="204"/>
      <family val="2"/>
    </font>
    <font>
      <family val="2"/>
    </font>
    <font>
      <sz val="8"/>
      <family val="2"/>
    </font>
    <font>
      <b/>
      <family val="2"/>
    </font>
    <font>
      <b/>
      <sz val="8"/>
      <family val="2"/>
    </font>
    <font>
      <sz val="10"/>
      <family val="2"/>
    </font>
    <font>
      <sz val="7"/>
      <name val="Arial"/>
      <u val="single"/>
      <charset val="204"/>
      <family val="2"/>
    </font>
    <font>
      <sz val="7"/>
      <family val="2"/>
    </font>
    <font>
      <sz val="8"/>
      <name val="Arial"/>
      <charset val="204"/>
      <family val="2"/>
    </font>
    <font>
      <sz val="8"/>
      <family val="2"/>
    </font>
    <font>
      <sz val="7"/>
      <name val="Arial"/>
      <charset val="204"/>
      <family val="2"/>
    </font>
    <font>
      <sz val="7"/>
      <family val="2"/>
    </font>
    <font>
      <sz val="8"/>
      <name val="Arial"/>
      <charset val="204"/>
      <family val="2"/>
    </font>
    <font>
      <sz val="8"/>
      <family val="2"/>
    </font>
    <font>
      <b/>
      <sz val="7"/>
      <family val="2"/>
    </font>
    <font>
      <sz val="7"/>
      <name val="Arial"/>
      <charset val="204"/>
      <family val="2"/>
    </font>
    <font>
      <sz val="7"/>
      <family val="2"/>
    </font>
    <font>
      <sz val="8"/>
      <family val="2"/>
    </font>
    <font>
      <sz val="10"/>
      <family val="2"/>
    </font>
    <font>
      <sz val="9"/>
      <family val="2"/>
    </font>
    <font>
      <b/>
      <sz val="8"/>
      <name val="Arial"/>
      <charset val="204"/>
      <family val="2"/>
    </font>
    <font>
      <b/>
      <sz val="8"/>
      <family val="2"/>
    </font>
    <font>
      <sz val="7"/>
      <family val="2"/>
    </font>
    <font>
      <sz val="8"/>
      <name val="Arial"/>
      <charset val="204"/>
      <family val="2"/>
    </font>
    <font>
      <sz val="8"/>
      <name val="Arial Cyr"/>
      <charset val="204"/>
      <family val="2"/>
    </font>
    <font>
      <b/>
      <sz val="9"/>
      <name val="Arial"/>
      <color rgb="FF0000D4"/>
      <charset val="204"/>
      <family val="2"/>
    </font>
    <font>
      <b/>
      <sz val="7"/>
      <name val="Arial"/>
      <charset val="204"/>
      <family val="2"/>
    </font>
    <font>
      <b/>
      <sz val="8"/>
      <name val="Arial"/>
      <family val="2"/>
    </font>
    <font>
      <sz val="8"/>
      <name val="Arial"/>
      <family val="2"/>
    </font>
    <font>
      <sz val="8"/>
      <family val="2"/>
    </font>
    <font>
      <b/>
      <family val="2"/>
    </font>
    <font>
      <b/>
      <sz val="10"/>
      <family val="2"/>
    </font>
    <font>
      <b/>
      <sz val="9"/>
      <family val="2"/>
    </font>
    <font>
      <sz val="10"/>
      <family val="2"/>
    </font>
    <font>
      <family val="2"/>
    </font>
    <font>
      <b/>
      <sz val="9"/>
      <charset val="204"/>
      <family val="2"/>
    </font>
    <font>
      <sz val="9"/>
      <color rgb="FFFF0000"/>
      <charset val="204"/>
      <family val="2"/>
    </font>
    <font>
      <sz val="9"/>
      <charset val="204"/>
      <family val="2"/>
    </font>
    <font>
      <b/>
      <sz val="8"/>
      <family val="2"/>
    </font>
    <font>
      <b/>
      <family val="2"/>
    </font>
    <font>
      <b/>
      <sz val="9"/>
      <family val="2"/>
    </font>
    <font>
      <b/>
      <sz val="10"/>
      <family val="2"/>
    </font>
    <font>
      <charset val="204"/>
      <family val="2"/>
    </font>
    <font>
      <b/>
      <sz val="10"/>
      <charset val="204"/>
      <family val="2"/>
    </font>
    <font>
      <sz val="10"/>
      <charset val="204"/>
      <family val="2"/>
    </font>
    <font>
      <sz val="10"/>
      <family val="2"/>
    </font>
    <font>
      <b/>
      <charset val="204"/>
      <family val="2"/>
    </font>
    <font>
      <sz val="9"/>
      <family val="2"/>
    </font>
    <font>
      <sz val="9"/>
      <color rgb="FF00B050"/>
      <charset val="204"/>
      <family val="2"/>
    </font>
    <font>
      <sz val="9"/>
      <color rgb="FF00B050"/>
      <family val="2"/>
    </font>
    <font>
      <sz val="9"/>
      <color rgb="FF92D050"/>
      <family val="2"/>
    </font>
    <font>
      <sz val="9"/>
      <color rgb="FF0070C0"/>
      <charset val="204"/>
      <family val="2"/>
    </font>
    <font>
      <sz val="9"/>
      <color rgb="FF0070C0"/>
      <family val="2"/>
    </font>
    <font>
      <color rgb="FF0070C0"/>
      <family val="2"/>
    </font>
    <font>
      <sz val="10"/>
      <color rgb="FF0070C0"/>
      <family val="2"/>
    </font>
    <font>
      <b/>
      <sz val="9"/>
      <color rgb="FF00B050"/>
      <family val="2"/>
    </font>
    <font>
      <b/>
      <sz val="9"/>
      <color rgb="FF0070C0"/>
      <family val="2"/>
    </font>
    <font>
      <sz val="10"/>
      <color rgb="FF00B050"/>
      <charset val="204"/>
      <family val="2"/>
    </font>
    <font>
      <sz val="10"/>
      <color rgb="FF0070C0"/>
      <charset val="204"/>
      <family val="2"/>
    </font>
    <font>
      <sz val="10"/>
      <color rgb="FF00B050"/>
      <family val="2"/>
    </font>
    <font>
      <b/>
      <sz val="10"/>
      <color rgb="FF00B050"/>
      <family val="2"/>
    </font>
    <font>
      <b/>
      <sz val="10"/>
      <color rgb="FF0070C0"/>
      <family val="2"/>
    </font>
    <font>
      <color rgb="FF00B050"/>
      <charset val="204"/>
      <family val="2"/>
    </font>
    <font>
      <color rgb="FF0070C0"/>
      <charset val="204"/>
      <family val="2"/>
    </font>
    <font>
      <color rgb="FF00B050"/>
      <family val="2"/>
    </font>
    <font>
      <b/>
      <color rgb="FF00B050"/>
      <family val="2"/>
    </font>
    <font>
      <b/>
      <color rgb="FF0070C0"/>
      <family val="2"/>
    </font>
    <font>
      <name val="Agency FB Cyrillic"/>
      <charset val="204"/>
      <family val="2"/>
    </font>
    <font>
      <sz val="10"/>
      <name val="Agency FB Cyrillic"/>
      <color rgb="FF00B050"/>
      <charset val="204"/>
      <family val="2"/>
    </font>
    <font>
      <sz val="10"/>
      <name val="Agency FB Cyrillic"/>
      <color rgb="FF0070C0"/>
      <charset val="204"/>
      <family val="2"/>
    </font>
    <font>
      <sz val="10"/>
      <name val="Agency FB Cyrillic"/>
      <color rgb="FF00B050"/>
      <family val="2"/>
    </font>
    <font>
      <name val="Agency FB Cyrillic"/>
      <family val="2"/>
    </font>
    <font>
      <sz val="10"/>
      <name val="Agency FB Cyrillic"/>
      <color rgb="FF0070C0"/>
      <family val="2"/>
    </font>
    <font>
      <b/>
      <name val="Agency FB Cyrillic"/>
      <family val="2"/>
    </font>
    <font>
      <b/>
      <sz val="10"/>
      <name val="Agency FB Cyrillic"/>
      <color rgb="FF00B050"/>
      <family val="2"/>
    </font>
    <font>
      <b/>
      <sz val="10"/>
      <name val="Agency FB Cyrillic"/>
      <color rgb="FF0070C0"/>
      <family val="2"/>
    </font>
    <font>
      <name val="Century Gothic"/>
      <charset val="204"/>
      <family val="2"/>
    </font>
    <font>
      <sz val="10"/>
      <name val="Century Gothic"/>
      <color rgb="FF00B050"/>
      <charset val="204"/>
      <family val="2"/>
    </font>
    <font>
      <sz val="10"/>
      <name val="Century Gothic"/>
      <color rgb="FF0070C0"/>
      <charset val="204"/>
      <family val="2"/>
    </font>
    <font>
      <sz val="10"/>
      <name val="Century Gothic"/>
      <color rgb="FF00B050"/>
      <family val="2"/>
    </font>
    <font>
      <name val="Century Gothic"/>
      <family val="2"/>
    </font>
    <font>
      <sz val="10"/>
      <name val="Century Gothic"/>
      <color rgb="FF0070C0"/>
      <family val="2"/>
    </font>
    <font>
      <b/>
      <name val="Century Gothic"/>
      <family val="2"/>
    </font>
    <font>
      <b/>
      <sz val="10"/>
      <name val="Century Gothic"/>
      <color rgb="FF00B050"/>
      <family val="2"/>
    </font>
    <font>
      <b/>
      <sz val="10"/>
      <name val="Century Gothic"/>
      <color rgb="FF0070C0"/>
      <family val="2"/>
    </font>
    <font>
      <sz val="12"/>
      <name val="Century Gothic"/>
      <charset val="204"/>
      <family val="2"/>
    </font>
    <font>
      <sz val="12"/>
      <name val="Century Gothic"/>
      <family val="2"/>
    </font>
    <font>
      <sz val="13"/>
      <name val="Century Gothic"/>
      <charset val="204"/>
      <family val="2"/>
    </font>
    <font>
      <sz val="13"/>
      <name val="Century Gothic"/>
      <family val="2"/>
    </font>
    <font>
      <sz val="14"/>
      <name val="Century Gothic"/>
      <charset val="204"/>
      <family val="2"/>
    </font>
    <font>
      <sz val="14"/>
      <name val="Century Gothic"/>
      <family val="2"/>
    </font>
    <font>
      <sz val="14"/>
      <name val="Century Gothic"/>
      <charset val="204"/>
      <family val="2"/>
    </font>
    <font>
      <sz val="10"/>
      <name val="Century Gothic"/>
      <color rgb="FF00B050"/>
      <charset val="204"/>
      <family val="2"/>
    </font>
    <font>
      <sz val="10"/>
      <name val="Century Gothic"/>
      <color rgb="FF0070C0"/>
      <charset val="204"/>
      <family val="2"/>
    </font>
    <font>
      <sz val="10"/>
      <name val="Century Gothic"/>
      <color rgb="FF00B050"/>
      <family val="2"/>
    </font>
    <font>
      <b/>
      <family val="2"/>
    </font>
    <font>
      <b/>
      <sz val="10"/>
      <family val="2"/>
    </font>
    <font>
      <b/>
      <sz val="9"/>
      <name val="Arial"/>
      <color rgb="FF0000D4"/>
      <charset val="204"/>
      <family val="2"/>
    </font>
    <font>
      <sz val="8"/>
      <name val="Arial Cyr"/>
      <charset val="204"/>
      <family val="2"/>
    </font>
    <font>
      <b/>
      <sz val="8"/>
      <family val="2"/>
    </font>
    <font>
      <b/>
      <sz val="10"/>
      <family val="2"/>
    </font>
    <font>
      <b/>
      <sz val="9"/>
      <family val="2"/>
    </font>
    <font>
      <sz val="8"/>
      <family val="2"/>
    </font>
    <font>
      <sz val="8"/>
      <name val="Arial"/>
      <charset val="204"/>
      <family val="2"/>
    </font>
    <font>
      <sz val="7"/>
      <name val="Arial"/>
      <charset val="204"/>
      <family val="2"/>
    </font>
    <font>
      <sz val="7"/>
      <family val="2"/>
    </font>
    <font>
      <b/>
      <sz val="8"/>
      <name val="Arial"/>
      <charset val="204"/>
      <family val="2"/>
    </font>
    <font>
      <sz val="10"/>
      <family val="2"/>
    </font>
    <font>
      <sz val="9"/>
      <family val="2"/>
    </font>
    <font>
      <b/>
      <sz val="10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/>
    </fill>
    <fill>
      <patternFill/>
    </fill>
  </fills>
  <borders count="64">
    <border>
      <left/>
      <right/>
      <top/>
      <bottom/>
      <diagonal/>
    </border>
    <border>
      <left style="medium"/>
    </border>
    <border>
      <right style="medium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</border>
    <border>
      <left style="thin"/>
      <right style="thin"/>
      <top style="thin"/>
      <bottom style="thin"/>
    </border>
    <border>
      <left style="thin"/>
      <right style="thin"/>
      <bottom style="thin"/>
    </border>
    <border>
      <left/>
      <right/>
      <top/>
      <bottom/>
    </border>
    <border>
      <left style="thin"/>
      <right style="thin"/>
      <top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right style="thin"/>
      <top style="thin"/>
      <bottom style="thin"/>
    </border>
    <border>
      <left style="thin"/>
      <top style="thin"/>
      <bottom style="thin"/>
    </border>
    <border>
      <left style="thin"/>
      <right/>
      <top/>
      <bottom/>
    </border>
    <border>
      <top style="thin"/>
      <bottom style="thin"/>
    </border>
    <border>
      <left style="thin"/>
      <top style="thin"/>
    </border>
    <border>
      <left style="thin"/>
      <right/>
      <bottom/>
    </border>
    <border>
      <left style="thin"/>
      <bottom style="thin"/>
    </border>
    <border>
      <right/>
      <top/>
      <bottom/>
    </border>
    <border>
      <top style="thin"/>
    </border>
    <border>
      <left style="thin"/>
    </border>
    <border>
      <right/>
      <top/>
    </border>
    <border>
      <left/>
      <right/>
      <top/>
    </border>
    <border>
      <left style="thin"/>
      <right style="thin"/>
    </border>
    <border>
      <right style="thin"/>
      <top style="thin"/>
    </border>
    <border>
      <left style="thin"/>
      <right/>
      <top/>
    </border>
    <border>
      <left style="thin"/>
      <top/>
      <bottom/>
    </border>
    <border>
      <left/>
      <top style="thin"/>
      <bottom/>
    </border>
    <border>
      <left/>
      <top/>
      <bottom style="thin"/>
    </border>
    <border>
      <left/>
      <right/>
      <top style="thin"/>
      <bottom/>
    </border>
    <border>
      <left/>
      <top style="thin"/>
      <bottom/>
    </border>
    <border>
      <left/>
      <bottom/>
    </border>
    <border>
      <left/>
      <right/>
      <bottom/>
    </border>
    <border>
      <left/>
      <right/>
      <top/>
      <bottom/>
    </border>
    <border>
      <left/>
      <right/>
      <top/>
    </border>
    <border>
      <left style="thin"/>
      <right/>
      <top/>
      <bottom/>
    </border>
    <border>
      <right/>
      <top/>
      <bottom/>
    </border>
    <border>
      <left style="thin"/>
      <right/>
      <top/>
      <bottom/>
    </border>
    <border>
      <right style="thin"/>
    </border>
    <border>
      <left/>
      <right/>
      <top/>
      <bottom/>
    </border>
    <border>
      <left/>
      <top/>
      <bottom/>
    </border>
    <border>
      <left/>
      <right/>
      <top style="thin"/>
      <bottom/>
    </border>
    <border>
      <left/>
      <right/>
      <top/>
      <bottom/>
    </border>
    <border>
      <right/>
      <top/>
      <bottom/>
    </border>
    <border>
      <left style="thick"/>
      <right style="thin"/>
      <top style="thick"/>
      <bottom style="thin"/>
    </border>
    <border>
      <right style="thick"/>
      <top style="thick"/>
      <bottom style="thin"/>
    </border>
    <border>
      <left style="thick"/>
      <right style="thin"/>
      <top style="thin"/>
      <bottom style="thick"/>
    </border>
    <border>
      <right style="thick"/>
      <top style="thin"/>
      <bottom style="thick"/>
    </border>
    <border>
      <left style="thick"/>
      <top style="thick"/>
    </border>
    <border>
      <right style="thick"/>
      <top style="thick"/>
    </border>
    <border>
      <left style="thick"/>
    </border>
    <border>
      <right style="thick"/>
    </border>
    <border>
      <left style="thick"/>
      <bottom style="thick"/>
    </border>
    <border>
      <right style="thick"/>
      <bottom style="thick"/>
    </border>
    <border>
      <left/>
      <right/>
      <top/>
      <bottom/>
    </border>
    <border>
      <left style="thin"/>
      <top/>
      <bottom/>
    </border>
    <border>
      <left style="thin"/>
      <right/>
      <top/>
      <bottom/>
    </border>
    <border>
      <left/>
      <right/>
      <top/>
      <bottom/>
    </border>
  </borders>
  <cellStyleXfs count="1">
    <xf numFmtId="0" fontId="0" fillId="0" borderId="0"/>
  </cellStyleXfs>
  <cellXfs count="915">
    <xf numFmtId="0" fontId="0" fillId="0" borderId="0" xfId="0"/>
    <xf numFmtId="0" applyNumberFormat="1" fontId="1" applyFont="1" fillId="2" applyFill="1" borderId="0" applyBorder="1" applyAlignment="1" applyProtection="1" xfId="0">
      <alignment/>
      <protection/>
    </xf>
    <xf numFmtId="0" applyNumberFormat="1" fontId="2" applyFont="1" fillId="2" applyFill="1" borderId="0" applyBorder="1" applyAlignment="1" applyProtection="1" xfId="0">
      <alignment horizontal="left"/>
      <protection/>
    </xf>
    <xf numFmtId="0" applyNumberFormat="1" fontId="3" applyFont="1" fillId="2" applyFill="1" borderId="0" applyBorder="1" applyAlignment="1" applyProtection="1" xfId="0">
      <alignment horizontal="left"/>
      <protection/>
    </xf>
    <xf numFmtId="164" applyNumberFormat="1" fontId="4" applyFont="1" fillId="2" applyFill="1" borderId="0" applyBorder="1" applyAlignment="1" applyProtection="1" xfId="0">
      <alignment horizontal="center"/>
      <protection/>
    </xf>
    <xf numFmtId="0" applyNumberFormat="1" fontId="3" applyFont="1" fillId="2" applyFill="1" borderId="1" applyBorder="1" applyAlignment="1" applyProtection="1" xfId="0">
      <alignment/>
      <protection/>
    </xf>
    <xf numFmtId="0" applyNumberFormat="1" fontId="4" applyFont="1" fillId="2" applyFill="1" borderId="2" applyBorder="1" applyAlignment="1" applyProtection="1" xfId="0">
      <alignment/>
      <protection/>
    </xf>
    <xf numFmtId="0" applyNumberFormat="1" fontId="3" applyFont="1" fillId="2" applyFill="1" borderId="2" applyBorder="1" applyAlignment="1" applyProtection="1" xfId="0">
      <alignment/>
      <protection/>
    </xf>
    <xf numFmtId="0" applyNumberFormat="1" fontId="5" applyFont="1" fillId="2" applyFill="1" borderId="1" applyBorder="1" applyAlignment="1" applyProtection="1" xfId="0">
      <alignment/>
      <protection/>
    </xf>
    <xf numFmtId="0" applyNumberFormat="1" fontId="4" applyFont="1" fillId="2" applyFill="1" borderId="1" applyBorder="1" applyAlignment="1" applyProtection="1" xfId="0">
      <alignment indent="1" horizontal="left"/>
      <protection/>
    </xf>
    <xf numFmtId="0" applyNumberFormat="1" fontId="3" applyFont="1" fillId="2" applyFill="1" borderId="3" applyBorder="1" applyAlignment="1" applyProtection="1" xfId="0">
      <alignment/>
      <protection/>
    </xf>
    <xf numFmtId="0" applyNumberFormat="1" fontId="4" applyFont="1" fillId="2" applyFill="1" borderId="4" applyBorder="1" applyAlignment="1" applyProtection="1" xfId="0">
      <alignment/>
      <protection/>
    </xf>
    <xf numFmtId="0" applyNumberFormat="1" fontId="0" applyFont="1" fillId="0" applyFill="1" borderId="5" applyBorder="1" xfId="0"/>
    <xf numFmtId="0" applyNumberFormat="1" fontId="3" applyFont="1" fillId="2" applyFill="1" borderId="4" applyBorder="1" applyAlignment="1" applyProtection="1" xfId="0">
      <alignment/>
      <protection/>
    </xf>
    <xf numFmtId="0" applyNumberFormat="1" fontId="5" applyFont="1" fillId="2" applyFill="1" borderId="3" applyBorder="1" applyAlignment="1" applyProtection="1" xfId="0">
      <alignment/>
      <protection/>
    </xf>
    <xf numFmtId="0" applyNumberFormat="1" fontId="4" applyFont="1" fillId="2" applyFill="1" borderId="3" applyBorder="1" applyAlignment="1" applyProtection="1" xfId="0">
      <alignment indent="1" horizontal="left"/>
      <protection/>
    </xf>
    <xf numFmtId="0" applyNumberFormat="1" fontId="3" applyFont="1" fillId="2" applyFill="1" borderId="0" applyBorder="1" applyAlignment="1" applyProtection="1" xfId="0">
      <alignment horizontal="center"/>
      <protection/>
    </xf>
    <xf numFmtId="0" applyNumberFormat="1" fontId="3" applyFont="1" fillId="2" applyFill="1" borderId="3" applyBorder="1" applyAlignment="1" applyProtection="1" xfId="0">
      <alignment horizontal="center"/>
      <protection/>
    </xf>
    <xf numFmtId="0" applyNumberFormat="1" fontId="5" applyFont="1" fillId="2" applyFill="1" borderId="3" applyBorder="1" applyAlignment="1" applyProtection="1" xfId="0">
      <alignment horizontal="center"/>
      <protection/>
    </xf>
    <xf numFmtId="0" applyNumberFormat="1" fontId="4" applyFont="1" fillId="2" applyFill="1" borderId="3" applyBorder="1" applyAlignment="1" applyProtection="1" xfId="0">
      <alignment horizontal="center"/>
      <protection/>
    </xf>
    <xf numFmtId="0" applyNumberFormat="1" fontId="4" applyFont="1" fillId="2" applyFill="1" borderId="4" applyBorder="1" applyAlignment="1" applyProtection="1" xfId="0">
      <alignment horizontal="center"/>
      <protection/>
    </xf>
    <xf numFmtId="0" applyNumberFormat="1" fontId="3" applyFont="1" fillId="2" applyFill="1" borderId="6" applyBorder="1" applyAlignment="1" applyProtection="1" xfId="0">
      <alignment horizontal="center"/>
      <protection/>
    </xf>
    <xf numFmtId="0" applyNumberFormat="1" fontId="3" applyFont="1" fillId="2" applyFill="1" borderId="7" applyBorder="1" applyAlignment="1" applyProtection="1" xfId="0">
      <alignment horizontal="center"/>
      <protection/>
    </xf>
    <xf numFmtId="0" applyNumberFormat="1" fontId="0" applyFont="1" fillId="0" applyFill="1" borderId="7" applyBorder="1" applyAlignment="1" applyProtection="1" xfId="0">
      <alignment/>
      <protection/>
    </xf>
    <xf numFmtId="0" applyNumberFormat="1" fontId="5" applyFont="1" fillId="2" applyFill="1" borderId="7" applyBorder="1" applyAlignment="1" applyProtection="1" xfId="0">
      <alignment horizontal="center"/>
      <protection/>
    </xf>
    <xf numFmtId="0" applyNumberFormat="1" fontId="4" applyFont="1" fillId="2" applyFill="1" borderId="7" applyBorder="1" applyAlignment="1" applyProtection="1" xfId="0">
      <alignment horizontal="center"/>
      <protection/>
    </xf>
    <xf numFmtId="0" applyNumberFormat="1" fontId="3" applyFont="1" fillId="2" applyFill="1" borderId="8" applyBorder="1" applyAlignment="1" applyProtection="1" xfId="0">
      <alignment horizontal="center"/>
      <protection/>
    </xf>
    <xf numFmtId="0" applyNumberFormat="1" fontId="0" applyFont="1" fillId="0" applyFill="1" borderId="8" applyBorder="1" applyAlignment="1" applyProtection="1" xfId="0">
      <alignment/>
      <protection/>
    </xf>
    <xf numFmtId="0" applyNumberFormat="1" fontId="0" applyFont="1" fillId="0" applyFill="1" borderId="0" applyBorder="1" applyAlignment="1" xfId="0">
      <alignment horizontal="center"/>
    </xf>
    <xf numFmtId="0" applyNumberFormat="1" fontId="6" applyFont="1" fillId="2" applyFill="1" borderId="7" applyBorder="1" applyAlignment="1" applyProtection="1" xfId="0">
      <alignment horizontal="center"/>
      <protection/>
    </xf>
    <xf numFmtId="0" applyNumberFormat="1" fontId="7" applyFont="1" fillId="0" applyFill="1" borderId="7" applyBorder="1" applyAlignment="1" applyProtection="1" xfId="0">
      <alignment/>
      <protection/>
    </xf>
    <xf numFmtId="0" applyNumberFormat="1" fontId="6" applyFont="1" fillId="2" applyFill="1" borderId="8" applyBorder="1" applyAlignment="1" applyProtection="1" xfId="0">
      <alignment horizontal="center"/>
      <protection/>
    </xf>
    <xf numFmtId="0" applyNumberFormat="1" fontId="7" applyFont="1" fillId="0" applyFill="1" borderId="8" applyBorder="1" applyAlignment="1" applyProtection="1" xfId="0">
      <alignment/>
      <protection/>
    </xf>
    <xf numFmtId="0" applyNumberFormat="1" fontId="8" applyFont="1" fillId="2" applyFill="1" borderId="7" applyBorder="1" applyAlignment="1" applyProtection="1" xfId="0">
      <alignment horizontal="center"/>
      <protection/>
    </xf>
    <xf numFmtId="0" applyNumberFormat="1" fontId="9" applyFont="1" fillId="2" applyFill="1" borderId="7" applyBorder="1" applyAlignment="1" applyProtection="1" xfId="0">
      <alignment horizontal="center"/>
      <protection/>
    </xf>
    <xf numFmtId="0" applyNumberFormat="1" fontId="7" applyFont="1" fillId="0" applyFill="1" borderId="0" applyBorder="1" xfId="0"/>
    <xf numFmtId="0" applyNumberFormat="1" fontId="7" applyFont="1" fillId="0" applyFill="1" borderId="0" applyBorder="1" applyAlignment="1" xfId="0">
      <alignment horizontal="center"/>
    </xf>
    <xf numFmtId="0" applyNumberFormat="1" fontId="10" applyFont="1" fillId="0" applyFill="1" borderId="7" applyBorder="1" applyAlignment="1" applyProtection="1" xfId="0">
      <alignment/>
      <protection/>
    </xf>
    <xf numFmtId="0" applyNumberFormat="1" fontId="10" applyFont="1" fillId="0" applyFill="1" borderId="8" applyBorder="1" applyAlignment="1" applyProtection="1" xfId="0">
      <alignment/>
      <protection/>
    </xf>
    <xf numFmtId="0" applyNumberFormat="1" fontId="10" applyFont="1" fillId="0" applyFill="1" borderId="0" applyBorder="1" xfId="0"/>
    <xf numFmtId="0" applyNumberFormat="1" fontId="10" applyFont="1" fillId="0" applyFill="1" borderId="0" applyBorder="1" applyAlignment="1" xfId="0">
      <alignment horizontal="center"/>
    </xf>
    <xf numFmtId="0" applyNumberFormat="1" fontId="11" applyFont="1" fillId="2" applyFill="1" borderId="7" applyBorder="1" applyAlignment="1" applyProtection="1" xfId="0">
      <alignment horizontal="center"/>
      <protection/>
    </xf>
    <xf numFmtId="0" applyNumberFormat="1" fontId="12" applyFont="1" fillId="0" applyFill="1" borderId="7" applyBorder="1" applyAlignment="1" applyProtection="1" xfId="0">
      <alignment/>
      <protection/>
    </xf>
    <xf numFmtId="0" applyNumberFormat="1" fontId="11" applyFont="1" fillId="2" applyFill="1" borderId="8" applyBorder="1" applyAlignment="1" applyProtection="1" xfId="0">
      <alignment horizontal="center"/>
      <protection/>
    </xf>
    <xf numFmtId="0" applyNumberFormat="1" fontId="12" applyFont="1" fillId="0" applyFill="1" borderId="8" applyBorder="1" applyAlignment="1" applyProtection="1" xfId="0">
      <alignment/>
      <protection/>
    </xf>
    <xf numFmtId="0" applyNumberFormat="1" fontId="13" applyFont="1" fillId="2" applyFill="1" borderId="7" applyBorder="1" applyAlignment="1" applyProtection="1" xfId="0">
      <alignment horizontal="center"/>
      <protection/>
    </xf>
    <xf numFmtId="0" applyNumberFormat="1" fontId="14" applyFont="1" fillId="2" applyFill="1" borderId="7" applyBorder="1" applyAlignment="1" applyProtection="1" xfId="0">
      <alignment horizontal="center"/>
      <protection/>
    </xf>
    <xf numFmtId="0" applyNumberFormat="1" fontId="12" applyFont="1" fillId="0" applyFill="1" borderId="0" applyBorder="1" xfId="0"/>
    <xf numFmtId="0" applyNumberFormat="1" fontId="12" applyFont="1" fillId="0" applyFill="1" borderId="0" applyBorder="1" applyAlignment="1" xfId="0">
      <alignment horizontal="center"/>
    </xf>
    <xf numFmtId="0" applyNumberFormat="1" fontId="4" applyFont="1" fillId="2" applyFill="1" borderId="7" applyBorder="1" applyAlignment="1" applyProtection="1" xfId="0">
      <alignment wrapText="1" horizontal="center"/>
      <protection/>
    </xf>
    <xf numFmtId="0" applyNumberFormat="1" fontId="10" applyFont="1" fillId="0" applyFill="1" borderId="0" applyBorder="1" applyAlignment="1" xfId="0">
      <alignment wrapText="1" horizontal="center"/>
    </xf>
    <xf numFmtId="0" applyNumberFormat="1" fontId="3" applyFont="1" fillId="2" applyFill="1" borderId="7" applyBorder="1" applyAlignment="1" applyProtection="1" xfId="0">
      <alignment horizontal="center"/>
      <protection/>
    </xf>
    <xf numFmtId="10" applyNumberFormat="1" fontId="0" applyFont="1" fillId="0" applyFill="1" borderId="0" applyBorder="1" xfId="0"/>
    <xf numFmtId="0" applyNumberFormat="1" fontId="5" applyFont="1" fillId="2" applyFill="1" borderId="9" applyBorder="1" applyAlignment="1" applyProtection="1" xfId="0">
      <alignment horizontal="center"/>
      <protection/>
    </xf>
    <xf numFmtId="0" applyNumberFormat="1" fontId="10" applyFont="1" fillId="0" applyFill="1" borderId="9" applyBorder="1" applyAlignment="1" applyProtection="1" xfId="0">
      <alignment/>
      <protection/>
    </xf>
    <xf numFmtId="0" applyNumberFormat="1" fontId="4" applyFont="1" fillId="2" applyFill="1" borderId="9" applyBorder="1" applyAlignment="1" applyProtection="1" xfId="0">
      <alignment horizontal="center"/>
      <protection/>
    </xf>
    <xf numFmtId="0" applyNumberFormat="1" fontId="3" applyFont="1" fillId="2" applyFill="1" borderId="10" applyBorder="1" applyAlignment="1" applyProtection="1" xfId="0">
      <alignment horizontal="center"/>
      <protection/>
    </xf>
    <xf numFmtId="0" applyNumberFormat="1" fontId="10" applyFont="1" fillId="0" applyFill="1" borderId="10" applyBorder="1" applyAlignment="1" applyProtection="1" xfId="0">
      <alignment/>
      <protection/>
    </xf>
    <xf numFmtId="0" applyNumberFormat="1" fontId="4" applyFont="1" fillId="2" applyFill="1" borderId="8" applyBorder="1" applyAlignment="1" applyProtection="1" xfId="0">
      <alignment horizontal="center"/>
      <protection/>
    </xf>
    <xf numFmtId="0" applyNumberFormat="1" fontId="5" applyFont="1" fillId="2" applyFill="1" borderId="11" applyBorder="1" applyAlignment="1" applyProtection="1" xfId="0">
      <alignment horizontal="center"/>
      <protection/>
    </xf>
    <xf numFmtId="0" applyNumberFormat="1" fontId="10" applyFont="1" fillId="0" applyFill="1" borderId="12" applyBorder="1" applyAlignment="1" applyProtection="1" xfId="0">
      <alignment/>
      <protection/>
    </xf>
    <xf numFmtId="0" applyNumberFormat="1" fontId="10" applyFont="1" fillId="0" applyFill="1" borderId="13" applyBorder="1" applyAlignment="1" applyProtection="1" xfId="0">
      <alignment/>
      <protection/>
    </xf>
    <xf numFmtId="0" applyNumberFormat="1" fontId="4" applyFont="1" fillId="2" applyFill="1" borderId="14" applyBorder="1" applyAlignment="1" applyProtection="1" xfId="0">
      <alignment horizontal="center"/>
      <protection/>
    </xf>
    <xf numFmtId="0" applyNumberFormat="1" fontId="10" applyFont="1" fillId="0" applyFill="1" borderId="15" applyBorder="1" applyAlignment="1" applyProtection="1" xfId="0">
      <alignment/>
      <protection/>
    </xf>
    <xf numFmtId="0" applyNumberFormat="1" fontId="10" applyFont="1" fillId="0" applyFill="1" borderId="16" applyBorder="1" applyAlignment="1" applyProtection="1" xfId="0">
      <alignment/>
      <protection/>
    </xf>
    <xf numFmtId="0" applyNumberFormat="1" fontId="10" applyFont="1" fillId="0" applyFill="1" borderId="7" applyBorder="1" applyAlignment="1" applyProtection="1" xfId="0">
      <alignment wrapText="1" horizontal="center"/>
      <protection/>
    </xf>
    <xf numFmtId="0" applyNumberFormat="1" fontId="10" applyFont="1" fillId="0" applyFill="1" borderId="7" applyBorder="1" applyAlignment="1" applyProtection="1" xfId="0">
      <alignment horizontal="center"/>
      <protection/>
    </xf>
    <xf numFmtId="0" applyNumberFormat="1" fontId="3" applyFont="1" fillId="2" applyFill="1" borderId="7" applyBorder="1" applyAlignment="1" applyProtection="1" xfId="0">
      <alignment wrapText="1" horizontal="center"/>
      <protection/>
    </xf>
    <xf numFmtId="0" applyNumberFormat="1" fontId="0" applyFont="1" fillId="0" applyFill="1" borderId="0" applyBorder="1" applyAlignment="1" xfId="0">
      <alignment wrapText="1" horizontal="center"/>
    </xf>
    <xf numFmtId="0" applyNumberFormat="1" fontId="3" applyFont="1" fillId="2" applyFill="1" borderId="7" applyBorder="1" applyAlignment="1" applyProtection="1" xfId="0">
      <alignment wrapText="1" vertical="center" horizontal="center"/>
      <protection/>
    </xf>
    <xf numFmtId="0" applyNumberFormat="1" fontId="0" applyFont="1" fillId="0" applyFill="1" borderId="0" applyBorder="1" applyAlignment="1" xfId="0">
      <alignment wrapText="1" vertical="center" horizontal="center"/>
    </xf>
    <xf numFmtId="0" applyNumberFormat="1" fontId="10" applyFont="1" fillId="0" applyFill="1" borderId="7" applyBorder="1" applyAlignment="1" applyProtection="1" xfId="0">
      <alignment wrapText="1" vertical="center" horizontal="center"/>
      <protection/>
    </xf>
    <xf numFmtId="0" applyNumberFormat="1" fontId="15" applyFont="1" fillId="2" applyFill="1" borderId="7" applyBorder="1" applyAlignment="1" applyProtection="1" xfId="0">
      <alignment wrapText="1" vertical="center" horizontal="center"/>
      <protection/>
    </xf>
    <xf numFmtId="0" applyNumberFormat="1" fontId="16" applyFont="1" fillId="0" applyFill="1" borderId="0" applyBorder="1" applyAlignment="1" xfId="0">
      <alignment wrapText="1" vertical="center" horizontal="center"/>
    </xf>
    <xf numFmtId="0" applyNumberFormat="1" fontId="17" applyFont="1" fillId="0" applyFill="1" borderId="7" applyBorder="1" applyAlignment="1" applyProtection="1" xfId="0">
      <alignment wrapText="1" vertical="center" horizontal="center"/>
      <protection/>
    </xf>
    <xf numFmtId="0" applyNumberFormat="1" fontId="18" applyFont="1" fillId="0" applyFill="1" borderId="0" applyBorder="1" applyAlignment="1" xfId="0">
      <alignment wrapText="1" vertical="center" horizontal="center"/>
    </xf>
    <xf numFmtId="0" applyNumberFormat="1" fontId="19" applyFont="1" fillId="0" applyFill="1" borderId="7" applyBorder="1" applyAlignment="1" applyProtection="1" xfId="0">
      <alignment wrapText="1" vertical="center" horizontal="center"/>
      <protection/>
    </xf>
    <xf numFmtId="0" applyNumberFormat="1" fontId="4" applyFont="1" fillId="2" applyFill="1" borderId="7" applyBorder="1" applyAlignment="1" applyProtection="1" xfId="0">
      <alignment vertical="center" horizontal="center"/>
      <protection/>
    </xf>
    <xf numFmtId="0" applyNumberFormat="1" fontId="10" applyFont="1" fillId="0" applyFill="1" borderId="0" applyBorder="1" applyAlignment="1" xfId="0">
      <alignment vertical="center" horizontal="center"/>
    </xf>
    <xf numFmtId="0" applyNumberFormat="1" fontId="10" applyFont="1" fillId="0" applyFill="1" borderId="7" applyBorder="1" applyAlignment="1" applyProtection="1" xfId="0">
      <alignment vertical="center" horizontal="center"/>
      <protection/>
    </xf>
    <xf numFmtId="0" applyNumberFormat="1" fontId="3" applyFont="1" fillId="2" applyFill="1" borderId="7" applyBorder="1" applyAlignment="1" applyProtection="1" xfId="0">
      <alignment vertical="center" horizontal="center"/>
      <protection/>
    </xf>
    <xf numFmtId="0" applyNumberFormat="1" fontId="19" applyFont="1" fillId="0" applyFill="1" borderId="0" applyBorder="1" applyAlignment="1" xfId="0">
      <alignment vertical="center" horizontal="center"/>
    </xf>
    <xf numFmtId="0" applyNumberFormat="1" fontId="19" applyFont="1" fillId="0" applyFill="1" borderId="7" applyBorder="1" applyAlignment="1" applyProtection="1" xfId="0">
      <alignment vertical="center" horizontal="center"/>
      <protection/>
    </xf>
    <xf numFmtId="0" applyNumberFormat="1" fontId="15" applyFont="1" fillId="2" applyFill="1" borderId="7" applyBorder="1" applyAlignment="1" applyProtection="1" xfId="0">
      <alignment vertical="center" horizontal="center"/>
      <protection/>
    </xf>
    <xf numFmtId="0" applyNumberFormat="1" fontId="17" applyFont="1" fillId="0" applyFill="1" borderId="0" applyBorder="1" applyAlignment="1" xfId="0">
      <alignment vertical="center" horizontal="center"/>
    </xf>
    <xf numFmtId="0" applyNumberFormat="1" fontId="17" applyFont="1" fillId="0" applyFill="1" borderId="7" applyBorder="1" applyAlignment="1" applyProtection="1" xfId="0">
      <alignment vertical="center" horizontal="center"/>
      <protection/>
    </xf>
    <xf numFmtId="0" applyNumberFormat="1" fontId="17" applyFont="1" fillId="0" applyFill="1" borderId="17" applyBorder="1" applyAlignment="1" applyProtection="1" xfId="0">
      <alignment vertical="center" horizontal="center"/>
      <protection/>
    </xf>
    <xf numFmtId="0" applyNumberFormat="1" fontId="10" applyFont="1" fillId="0" applyFill="1" borderId="10" applyBorder="1" applyAlignment="1" applyProtection="1" xfId="0">
      <alignment wrapText="1" horizontal="center"/>
      <protection/>
    </xf>
    <xf numFmtId="165" applyNumberFormat="1" fontId="17" applyFont="1" fillId="0" applyFill="1" borderId="7" applyBorder="1" applyAlignment="1" applyProtection="1" xfId="0">
      <alignment vertical="center" horizontal="center"/>
      <protection/>
    </xf>
    <xf numFmtId="0" applyNumberFormat="1" fontId="4" applyFont="1" fillId="2" applyFill="1" borderId="8" applyBorder="1" applyAlignment="1" applyProtection="1" xfId="0">
      <alignment horizontal="center"/>
      <protection/>
    </xf>
    <xf numFmtId="0" applyNumberFormat="1" fontId="4" applyFont="1" fillId="2" applyFill="1" borderId="8" applyBorder="1" applyAlignment="1" applyProtection="1" xfId="0">
      <alignment wrapText="1" horizontal="center"/>
      <protection/>
    </xf>
    <xf numFmtId="0" applyNumberFormat="1" fontId="5" applyFont="1" fillId="2" applyFill="1" borderId="11" applyBorder="1" applyAlignment="1" applyProtection="1" xfId="0">
      <alignment vertical="center" horizontal="center"/>
      <protection/>
    </xf>
    <xf numFmtId="0" applyNumberFormat="1" fontId="10" applyFont="1" fillId="0" applyFill="1" borderId="12" applyBorder="1" applyAlignment="1" applyProtection="1" xfId="0">
      <alignment vertical="center" horizontal="center"/>
      <protection/>
    </xf>
    <xf numFmtId="0" applyNumberFormat="1" fontId="10" applyFont="1" fillId="0" applyFill="1" borderId="13" applyBorder="1" applyAlignment="1" applyProtection="1" xfId="0">
      <alignment vertical="center" horizontal="center"/>
      <protection/>
    </xf>
    <xf numFmtId="0" applyNumberFormat="1" fontId="4" applyFont="1" fillId="2" applyFill="1" borderId="14" applyBorder="1" applyAlignment="1" applyProtection="1" xfId="0">
      <alignment vertical="center" horizontal="center"/>
      <protection/>
    </xf>
    <xf numFmtId="0" applyNumberFormat="1" fontId="10" applyFont="1" fillId="0" applyFill="1" borderId="15" applyBorder="1" applyAlignment="1" applyProtection="1" xfId="0">
      <alignment vertical="center" horizontal="center"/>
      <protection/>
    </xf>
    <xf numFmtId="0" applyNumberFormat="1" fontId="10" applyFont="1" fillId="0" applyFill="1" borderId="16" applyBorder="1" applyAlignment="1" applyProtection="1" xfId="0">
      <alignment vertical="center" horizontal="center"/>
      <protection/>
    </xf>
    <xf numFmtId="0" applyNumberFormat="1" fontId="4" applyFont="1" fillId="2" applyFill="1" borderId="7" applyBorder="1" applyAlignment="1" applyProtection="1" xfId="0">
      <alignment wrapText="1" vertical="center" horizontal="center"/>
      <protection/>
    </xf>
    <xf numFmtId="0" applyNumberFormat="1" fontId="10" applyFont="1" fillId="0" applyFill="1" borderId="10" applyBorder="1" applyAlignment="1" applyProtection="1" xfId="0">
      <alignment wrapText="1" vertical="center" horizontal="center"/>
      <protection/>
    </xf>
    <xf numFmtId="0" applyNumberFormat="1" fontId="3" applyFont="1" fillId="2" applyFill="1" borderId="10" applyBorder="1" applyAlignment="1" applyProtection="1" xfId="0">
      <alignment vertical="center" horizontal="center"/>
      <protection/>
    </xf>
    <xf numFmtId="0" applyNumberFormat="1" fontId="10" applyFont="1" fillId="0" applyFill="1" borderId="10" applyBorder="1" applyAlignment="1" applyProtection="1" xfId="0">
      <alignment vertical="center" horizontal="center"/>
      <protection/>
    </xf>
    <xf numFmtId="0" applyNumberFormat="1" fontId="10" applyFont="1" fillId="0" applyFill="1" borderId="8" applyBorder="1" applyAlignment="1" applyProtection="1" xfId="0">
      <alignment vertical="center" horizontal="center"/>
      <protection/>
    </xf>
    <xf numFmtId="0" applyNumberFormat="1" fontId="19" applyFont="1" fillId="0" applyFill="1" borderId="18" applyBorder="1" applyAlignment="1" applyProtection="1" xfId="0">
      <alignment wrapText="1" vertical="center" horizontal="center"/>
      <protection/>
    </xf>
    <xf numFmtId="9" applyNumberFormat="1" fontId="0" applyFont="1" fillId="0" applyFill="1" borderId="19" applyBorder="1" applyAlignment="1" applyProtection="1" xfId="0">
      <alignment/>
      <protection/>
    </xf>
    <xf numFmtId="9" applyNumberFormat="1" fontId="0" applyFont="1" fillId="0" applyFill="1" borderId="5" applyBorder="1" applyAlignment="1" applyProtection="1" xfId="0">
      <alignment/>
      <protection/>
    </xf>
    <xf numFmtId="0" applyNumberFormat="1" fontId="20" applyFont="1" fillId="0" applyFill="1" borderId="0" applyBorder="1" xfId="0"/>
    <xf numFmtId="0" applyNumberFormat="1" fontId="0" applyFont="1" fillId="0" applyFill="1" borderId="0" applyBorder="1" applyAlignment="1" xfId="0">
      <alignment horizontal="center"/>
    </xf>
    <xf numFmtId="0" applyNumberFormat="1" fontId="20" applyFont="1" fillId="0" applyFill="1" borderId="0" applyBorder="1" applyAlignment="1" xfId="0">
      <alignment horizontal="center"/>
    </xf>
    <xf numFmtId="0" applyNumberFormat="1" fontId="10" applyFont="1" fillId="0" applyFill="1" borderId="0" applyBorder="1" applyAlignment="1" xfId="0">
      <alignment vertical="center"/>
    </xf>
    <xf numFmtId="0" applyNumberFormat="1" fontId="10" applyFont="1" fillId="0" applyFill="1" borderId="0" applyBorder="1" applyAlignment="1" xfId="0">
      <alignment vertical="center" horizontal="center"/>
    </xf>
    <xf numFmtId="0" applyNumberFormat="1" fontId="10" applyFont="1" fillId="0" applyFill="1" borderId="18" applyBorder="1" applyAlignment="1" applyProtection="1" xfId="0">
      <alignment vertical="center" horizontal="center"/>
      <protection/>
    </xf>
    <xf numFmtId="0" applyNumberFormat="1" fontId="10" applyFont="1" fillId="0" applyFill="1" borderId="20" applyBorder="1" applyAlignment="1" applyProtection="1" xfId="0">
      <alignment vertical="center" horizontal="center"/>
      <protection/>
    </xf>
    <xf numFmtId="0" applyNumberFormat="1" fontId="10" applyFont="1" fillId="0" applyFill="1" borderId="17" applyBorder="1" applyAlignment="1" applyProtection="1" xfId="0">
      <alignment vertical="center" horizontal="center"/>
      <protection/>
    </xf>
    <xf numFmtId="0" applyNumberFormat="1" fontId="10" applyFont="1" fillId="0" applyFill="1" borderId="7" applyBorder="1" applyAlignment="1" applyProtection="1" xfId="0">
      <alignment vertical="center" horizontal="center"/>
      <protection/>
    </xf>
    <xf numFmtId="0" applyNumberFormat="1" fontId="4" applyFont="1" fillId="2" applyFill="1" borderId="7" applyBorder="1" applyAlignment="1" applyProtection="1" xfId="0">
      <alignment wrapText="1" vertical="center" horizontal="center"/>
      <protection/>
    </xf>
    <xf numFmtId="0" applyNumberFormat="1" fontId="10" applyFont="1" fillId="0" applyFill="1" borderId="7" applyBorder="1" applyAlignment="1" applyProtection="1" xfId="0">
      <alignment wrapText="1" vertical="center" horizontal="center"/>
      <protection/>
    </xf>
    <xf numFmtId="0" applyNumberFormat="1" fontId="10" applyFont="1" fillId="0" applyFill="1" borderId="10" applyBorder="1" applyAlignment="1" applyProtection="1" xfId="0">
      <alignment wrapText="1" vertical="center" horizontal="center"/>
      <protection/>
    </xf>
    <xf numFmtId="0" applyNumberFormat="1" fontId="10" applyFont="1" fillId="0" applyFill="1" borderId="10" applyBorder="1" applyAlignment="1" applyProtection="1" xfId="0">
      <alignment vertical="center" horizontal="center"/>
      <protection/>
    </xf>
    <xf numFmtId="0" applyNumberFormat="1" fontId="20" applyFont="1" fillId="0" applyFill="1" borderId="0" applyBorder="1" applyAlignment="1" xfId="0">
      <alignment vertical="center"/>
    </xf>
    <xf numFmtId="0" applyNumberFormat="1" fontId="20" applyFont="1" fillId="0" applyFill="1" borderId="0" applyBorder="1" applyAlignment="1" xfId="0">
      <alignment wrapText="1" vertical="center"/>
    </xf>
    <xf numFmtId="0" applyNumberFormat="1" fontId="20" applyFont="1" fillId="0" applyFill="1" borderId="0" applyBorder="1" applyAlignment="1" xfId="0">
      <alignment wrapText="1" vertical="center" horizontal="center"/>
    </xf>
    <xf numFmtId="0" applyNumberFormat="1" fontId="20" applyFont="1" fillId="0" applyFill="1" borderId="0" applyBorder="1" applyAlignment="1" xfId="0">
      <alignment horizontal="center"/>
    </xf>
    <xf numFmtId="0" applyNumberFormat="1" fontId="20" applyFont="1" fillId="0" applyFill="1" borderId="0" applyBorder="1" applyAlignment="1" xfId="0">
      <alignment vertical="center" horizontal="center"/>
    </xf>
    <xf numFmtId="9" applyNumberFormat="1" fontId="0" applyFont="1" fillId="0" applyFill="1" borderId="19" applyBorder="1" applyAlignment="1" applyProtection="1" xfId="0">
      <alignment horizontal="center"/>
      <protection/>
    </xf>
    <xf numFmtId="9" applyNumberFormat="1" fontId="0" applyFont="1" fillId="0" applyFill="1" borderId="5" applyBorder="1" applyAlignment="1" applyProtection="1" xfId="0">
      <alignment horizontal="center"/>
      <protection/>
    </xf>
    <xf numFmtId="9" applyNumberFormat="1" fontId="0" applyFont="1" fillId="0" applyFill="1" borderId="19" applyBorder="1" applyAlignment="1" applyProtection="1" xfId="0">
      <alignment vertical="center" horizontal="center"/>
      <protection/>
    </xf>
    <xf numFmtId="9" applyNumberFormat="1" fontId="0" applyFont="1" fillId="0" applyFill="1" borderId="5" applyBorder="1" applyAlignment="1" applyProtection="1" xfId="0">
      <alignment vertical="center" horizontal="center"/>
      <protection/>
    </xf>
    <xf numFmtId="0" applyNumberFormat="1" fontId="0" applyFont="1" fillId="0" applyFill="1" borderId="0" applyBorder="1" applyAlignment="1" xfId="0">
      <alignment vertical="center" horizontal="center"/>
    </xf>
    <xf numFmtId="0" applyNumberFormat="1" fontId="10" applyFont="1" fillId="0" applyFill="1" borderId="18" applyBorder="1" applyAlignment="1" applyProtection="1" xfId="0">
      <alignment vertical="center" horizontal="center"/>
      <protection/>
    </xf>
    <xf numFmtId="165" applyNumberFormat="1" fontId="0" applyFont="1" fillId="0" applyFill="1" borderId="19" applyBorder="1" applyAlignment="1" applyProtection="1" xfId="0">
      <alignment vertical="center" horizontal="center"/>
      <protection/>
    </xf>
    <xf numFmtId="165" applyNumberFormat="1" fontId="0" applyFont="1" fillId="0" applyFill="1" borderId="5" applyBorder="1" applyAlignment="1" applyProtection="1" xfId="0">
      <alignment vertical="center" horizontal="center"/>
      <protection/>
    </xf>
    <xf numFmtId="0" applyNumberFormat="1" fontId="17" applyFont="1" fillId="0" applyFill="1" borderId="20" applyBorder="1" applyAlignment="1" applyProtection="1" xfId="0">
      <alignment vertical="center" horizontal="center"/>
      <protection/>
    </xf>
    <xf numFmtId="0" applyNumberFormat="1" fontId="10" applyFont="1" fillId="0" applyFill="1" borderId="21" applyBorder="1" applyAlignment="1" applyProtection="1" xfId="0">
      <alignment vertical="center" horizontal="center"/>
      <protection/>
    </xf>
    <xf numFmtId="165" applyNumberFormat="1" fontId="0" applyFont="1" fillId="0" applyFill="1" borderId="22" applyBorder="1" applyAlignment="1" applyProtection="1" xfId="0">
      <alignment vertical="center" horizontal="center"/>
      <protection/>
    </xf>
    <xf numFmtId="166" applyNumberFormat="1" fontId="0" applyFont="1" fillId="0" applyFill="1" borderId="19" applyBorder="1" applyAlignment="1" applyProtection="1" xfId="0">
      <alignment vertical="center" horizontal="center"/>
      <protection/>
    </xf>
    <xf numFmtId="164" applyNumberFormat="1" fontId="9" applyFont="1" fillId="2" applyFill="1" borderId="0" applyBorder="1" applyAlignment="1" applyProtection="1" xfId="0">
      <alignment horizontal="center"/>
      <protection/>
    </xf>
    <xf numFmtId="9" applyNumberFormat="1" fontId="7" applyFont="1" fillId="0" applyFill="1" borderId="19" applyBorder="1" applyAlignment="1" applyProtection="1" xfId="0">
      <alignment vertical="center" horizontal="center"/>
      <protection/>
    </xf>
    <xf numFmtId="9" applyNumberFormat="1" fontId="7" applyFont="1" fillId="0" applyFill="1" borderId="5" applyBorder="1" applyAlignment="1" applyProtection="1" xfId="0">
      <alignment vertical="center" horizontal="center"/>
      <protection/>
    </xf>
    <xf numFmtId="0" applyNumberFormat="1" fontId="7" applyFont="1" fillId="0" applyFill="1" borderId="0" applyBorder="1" applyAlignment="1" xfId="0">
      <alignment vertical="center" horizontal="center"/>
    </xf>
    <xf numFmtId="165" applyNumberFormat="1" fontId="7" applyFont="1" fillId="0" applyFill="1" borderId="19" applyBorder="1" applyAlignment="1" applyProtection="1" xfId="0">
      <alignment vertical="center" horizontal="center"/>
      <protection/>
    </xf>
    <xf numFmtId="165" applyNumberFormat="1" fontId="7" applyFont="1" fillId="0" applyFill="1" borderId="5" applyBorder="1" applyAlignment="1" applyProtection="1" xfId="0">
      <alignment vertical="center" horizontal="center"/>
      <protection/>
    </xf>
    <xf numFmtId="166" applyNumberFormat="1" fontId="7" applyFont="1" fillId="0" applyFill="1" borderId="19" applyBorder="1" applyAlignment="1" applyProtection="1" xfId="0">
      <alignment vertical="center" horizontal="center"/>
      <protection/>
    </xf>
    <xf numFmtId="165" applyNumberFormat="1" fontId="7" applyFont="1" fillId="0" applyFill="1" borderId="22" applyBorder="1" applyAlignment="1" applyProtection="1" xfId="0">
      <alignment vertical="center" horizontal="center"/>
      <protection/>
    </xf>
    <xf numFmtId="9" applyNumberFormat="1" fontId="10" applyFont="1" fillId="0" applyFill="1" borderId="19" applyBorder="1" applyAlignment="1" applyProtection="1" xfId="0">
      <alignment vertical="center" horizontal="center"/>
      <protection/>
    </xf>
    <xf numFmtId="9" applyNumberFormat="1" fontId="10" applyFont="1" fillId="0" applyFill="1" borderId="5" applyBorder="1" applyAlignment="1" applyProtection="1" xfId="0">
      <alignment vertical="center" horizontal="center"/>
      <protection/>
    </xf>
    <xf numFmtId="165" applyNumberFormat="1" fontId="10" applyFont="1" fillId="0" applyFill="1" borderId="19" applyBorder="1" applyAlignment="1" applyProtection="1" xfId="0">
      <alignment vertical="center" horizontal="center"/>
      <protection/>
    </xf>
    <xf numFmtId="165" applyNumberFormat="1" fontId="10" applyFont="1" fillId="0" applyFill="1" borderId="5" applyBorder="1" applyAlignment="1" applyProtection="1" xfId="0">
      <alignment vertical="center" horizontal="center"/>
      <protection/>
    </xf>
    <xf numFmtId="166" applyNumberFormat="1" fontId="10" applyFont="1" fillId="0" applyFill="1" borderId="19" applyBorder="1" applyAlignment="1" applyProtection="1" xfId="0">
      <alignment vertical="center" horizontal="center"/>
      <protection/>
    </xf>
    <xf numFmtId="165" applyNumberFormat="1" fontId="10" applyFont="1" fillId="0" applyFill="1" borderId="22" applyBorder="1" applyAlignment="1" applyProtection="1" xfId="0">
      <alignment vertical="center" horizontal="center"/>
      <protection/>
    </xf>
    <xf numFmtId="0" applyNumberFormat="1" fontId="10" applyFont="1" fillId="0" applyFill="1" borderId="23" applyBorder="1" applyAlignment="1" applyProtection="1" xfId="0">
      <alignment vertical="center" horizontal="center"/>
      <protection/>
    </xf>
    <xf numFmtId="0" applyNumberFormat="1" fontId="10" applyFont="1" fillId="0" applyFill="1" borderId="21" applyBorder="1" applyAlignment="1" applyProtection="1" xfId="0">
      <alignment vertical="center" horizontal="center"/>
      <protection/>
    </xf>
    <xf numFmtId="166" applyNumberFormat="1" fontId="10" applyFont="1" fillId="0" applyFill="1" borderId="24" applyBorder="1" applyAlignment="1" applyProtection="1" xfId="0">
      <alignment vertical="center" horizontal="center"/>
      <protection/>
    </xf>
    <xf numFmtId="0" applyNumberFormat="1" fontId="17" applyFont="1" fillId="0" applyFill="1" borderId="25" applyBorder="1" applyAlignment="1" applyProtection="1" xfId="0">
      <alignment vertical="center" horizontal="center"/>
      <protection/>
    </xf>
    <xf numFmtId="0" applyNumberFormat="1" fontId="10" applyFont="1" fillId="0" applyFill="1" borderId="23" applyBorder="1" applyAlignment="1" applyProtection="1" xfId="0">
      <alignment vertical="center" horizontal="center"/>
      <protection/>
    </xf>
    <xf numFmtId="165" applyNumberFormat="1" fontId="10" applyFont="1" fillId="0" applyFill="1" borderId="7" applyBorder="1" applyAlignment="1" applyProtection="1" xfId="0">
      <alignment vertical="center" horizontal="center"/>
      <protection/>
    </xf>
    <xf numFmtId="165" applyNumberFormat="1" fontId="10" applyFont="1" fillId="0" applyFill="1" borderId="18" applyBorder="1" applyAlignment="1" applyProtection="1" xfId="0">
      <alignment vertical="center" horizontal="center"/>
      <protection/>
    </xf>
    <xf numFmtId="165" applyNumberFormat="1" fontId="10" applyFont="1" fillId="0" applyFill="1" borderId="7" applyBorder="1" applyAlignment="1" applyProtection="1" xfId="0">
      <alignment vertical="center" horizontal="center"/>
      <protection/>
    </xf>
    <xf numFmtId="0" applyNumberFormat="1" fontId="6" applyFont="1" fillId="2" applyFill="1" borderId="10" applyBorder="1" applyAlignment="1" applyProtection="1" xfId="0">
      <alignment vertical="center" horizontal="center"/>
      <protection/>
    </xf>
    <xf numFmtId="0" applyNumberFormat="1" fontId="7" applyFont="1" fillId="0" applyFill="1" borderId="10" applyBorder="1" applyAlignment="1" applyProtection="1" xfId="0">
      <alignment vertical="center" horizontal="center"/>
      <protection/>
    </xf>
    <xf numFmtId="0" applyNumberFormat="1" fontId="8" applyFont="1" fillId="2" applyFill="1" borderId="11" applyBorder="1" applyAlignment="1" applyProtection="1" xfId="0">
      <alignment vertical="center" horizontal="center"/>
      <protection/>
    </xf>
    <xf numFmtId="0" applyNumberFormat="1" fontId="7" applyFont="1" fillId="0" applyFill="1" borderId="12" applyBorder="1" applyAlignment="1" applyProtection="1" xfId="0">
      <alignment vertical="center" horizontal="center"/>
      <protection/>
    </xf>
    <xf numFmtId="0" applyNumberFormat="1" fontId="7" applyFont="1" fillId="0" applyFill="1" borderId="13" applyBorder="1" applyAlignment="1" applyProtection="1" xfId="0">
      <alignment vertical="center" horizontal="center"/>
      <protection/>
    </xf>
    <xf numFmtId="0" applyNumberFormat="1" fontId="21" applyFont="1" fillId="2" applyFill="1" borderId="11" applyBorder="1" applyAlignment="1" applyProtection="1" xfId="0">
      <alignment vertical="center" horizontal="center"/>
      <protection/>
    </xf>
    <xf numFmtId="0" applyNumberFormat="1" fontId="22" applyFont="1" fillId="0" applyFill="1" borderId="12" applyBorder="1" applyAlignment="1" applyProtection="1" xfId="0">
      <alignment vertical="center" horizontal="center"/>
      <protection/>
    </xf>
    <xf numFmtId="0" applyNumberFormat="1" fontId="22" applyFont="1" fillId="0" applyFill="1" borderId="13" applyBorder="1" applyAlignment="1" applyProtection="1" xfId="0">
      <alignment vertical="center" horizontal="center"/>
      <protection/>
    </xf>
    <xf numFmtId="0" applyNumberFormat="1" fontId="23" applyFont="1" fillId="2" applyFill="1" borderId="14" applyBorder="1" applyAlignment="1" applyProtection="1" xfId="0">
      <alignment vertical="center" horizontal="center"/>
      <protection/>
    </xf>
    <xf numFmtId="0" applyNumberFormat="1" fontId="24" applyFont="1" fillId="0" applyFill="1" borderId="15" applyBorder="1" applyAlignment="1" applyProtection="1" xfId="0">
      <alignment vertical="center" horizontal="center"/>
      <protection/>
    </xf>
    <xf numFmtId="0" applyNumberFormat="1" fontId="24" applyFont="1" fillId="0" applyFill="1" borderId="16" applyBorder="1" applyAlignment="1" applyProtection="1" xfId="0">
      <alignment vertical="center" horizontal="center"/>
      <protection/>
    </xf>
    <xf numFmtId="0" applyNumberFormat="1" fontId="25" applyFont="1" fillId="2" applyFill="1" borderId="11" applyBorder="1" applyAlignment="1" applyProtection="1" xfId="0">
      <alignment vertical="center" horizontal="center"/>
      <protection/>
    </xf>
    <xf numFmtId="0" applyNumberFormat="1" fontId="26" applyFont="1" fillId="0" applyFill="1" borderId="12" applyBorder="1" applyAlignment="1" applyProtection="1" xfId="0">
      <alignment vertical="center" horizontal="center"/>
      <protection/>
    </xf>
    <xf numFmtId="0" applyNumberFormat="1" fontId="26" applyFont="1" fillId="0" applyFill="1" borderId="13" applyBorder="1" applyAlignment="1" applyProtection="1" xfId="0">
      <alignment vertical="center" horizontal="center"/>
      <protection/>
    </xf>
    <xf numFmtId="0" applyNumberFormat="1" fontId="27" applyFont="1" fillId="2" applyFill="1" borderId="14" applyBorder="1" applyAlignment="1" applyProtection="1" xfId="0">
      <alignment vertical="center" horizontal="center"/>
      <protection/>
    </xf>
    <xf numFmtId="0" applyNumberFormat="1" fontId="28" applyFont="1" fillId="0" applyFill="1" borderId="15" applyBorder="1" applyAlignment="1" applyProtection="1" xfId="0">
      <alignment vertical="center" horizontal="center"/>
      <protection/>
    </xf>
    <xf numFmtId="0" applyNumberFormat="1" fontId="28" applyFont="1" fillId="0" applyFill="1" borderId="16" applyBorder="1" applyAlignment="1" applyProtection="1" xfId="0">
      <alignment vertical="center" horizontal="center"/>
      <protection/>
    </xf>
    <xf numFmtId="0" applyNumberFormat="1" fontId="20" applyFont="1" fillId="0" applyFill="1" borderId="0" applyBorder="1" applyAlignment="1" xfId="0">
      <alignment vertical="center" horizontal="center"/>
    </xf>
    <xf numFmtId="0" applyNumberFormat="1" fontId="20" applyFont="1" fillId="0" applyFill="1" borderId="0" applyBorder="1" applyAlignment="1" xfId="0">
      <alignment wrapText="1" vertical="center"/>
    </xf>
    <xf numFmtId="0" applyNumberFormat="1" fontId="0" applyFont="1" fillId="0" applyFill="1" borderId="0" applyBorder="1" applyAlignment="1" xfId="0">
      <alignment wrapText="1" vertical="center"/>
    </xf>
    <xf numFmtId="0" applyNumberFormat="1" fontId="0" applyFont="1" fillId="0" applyFill="1" borderId="0" applyBorder="1" applyAlignment="1" xfId="0">
      <alignment wrapText="1" vertical="center" horizontal="center"/>
    </xf>
    <xf numFmtId="0" applyNumberFormat="1" fontId="20" applyFont="1" fillId="0" applyFill="1" borderId="0" applyBorder="1" applyAlignment="1" xfId="0">
      <alignment wrapText="1" vertical="center" horizontal="center"/>
    </xf>
    <xf numFmtId="0" applyNumberFormat="1" fontId="12" applyFont="1" fillId="0" applyFill="1" borderId="0" applyBorder="1" applyAlignment="1" xfId="0">
      <alignment vertical="center"/>
    </xf>
    <xf numFmtId="0" applyNumberFormat="1" fontId="12" applyFont="1" fillId="0" applyFill="1" borderId="0" applyBorder="1" applyAlignment="1" xfId="0">
      <alignment vertical="center" horizontal="center"/>
    </xf>
    <xf numFmtId="0" applyNumberFormat="1" fontId="12" applyFont="1" fillId="0" applyFill="1" borderId="0" applyBorder="1" applyAlignment="1" xfId="0">
      <alignment wrapText="1" vertical="center" horizontal="center"/>
    </xf>
    <xf numFmtId="0" applyNumberFormat="1" fontId="12" applyFont="1" fillId="0" applyFill="1" borderId="0" applyBorder="1" applyAlignment="1" xfId="0">
      <alignment wrapText="1" vertical="center" horizontal="center"/>
    </xf>
    <xf numFmtId="0" applyNumberFormat="1" fontId="10" applyFont="1" fillId="0" applyFill="1" borderId="0" applyBorder="1" applyAlignment="1" xfId="0">
      <alignment wrapText="1" vertical="center" horizontal="center"/>
    </xf>
    <xf numFmtId="0" applyNumberFormat="1" fontId="10" applyFont="1" fillId="0" applyFill="1" borderId="0" applyBorder="1" applyAlignment="1" xfId="0">
      <alignment wrapText="1" vertical="center" horizontal="center"/>
    </xf>
    <xf numFmtId="0" applyNumberFormat="1" fontId="6" applyFont="1" fillId="2" applyFill="1" borderId="7" applyBorder="1" applyAlignment="1" applyProtection="1" xfId="0">
      <alignment vertical="center" horizontal="center"/>
      <protection/>
    </xf>
    <xf numFmtId="0" applyNumberFormat="1" fontId="7" applyFont="1" fillId="0" applyFill="1" borderId="7" applyBorder="1" applyAlignment="1" applyProtection="1" xfId="0">
      <alignment vertical="center" horizontal="center"/>
      <protection/>
    </xf>
    <xf numFmtId="0" applyNumberFormat="1" fontId="6" applyFont="1" fillId="2" applyFill="1" borderId="7" applyBorder="1" applyAlignment="1" applyProtection="1" xfId="0">
      <alignment wrapText="1" vertical="center" horizontal="center"/>
      <protection/>
    </xf>
    <xf numFmtId="0" applyNumberFormat="1" fontId="29" applyFont="1" fillId="0" applyFill="1" borderId="0" applyBorder="1" applyAlignment="1" xfId="0">
      <alignment wrapText="1" vertical="center" horizontal="center"/>
    </xf>
    <xf numFmtId="0" applyNumberFormat="1" fontId="29" applyFont="1" fillId="0" applyFill="1" borderId="7" applyBorder="1" applyAlignment="1" applyProtection="1" xfId="0">
      <alignment wrapText="1" vertical="center" horizontal="center"/>
      <protection/>
    </xf>
    <xf numFmtId="0" applyNumberFormat="1" fontId="29" applyFont="1" fillId="0" applyFill="1" borderId="18" applyBorder="1" applyAlignment="1" applyProtection="1" xfId="0">
      <alignment wrapText="1" vertical="center" horizontal="center"/>
      <protection/>
    </xf>
    <xf numFmtId="0" applyNumberFormat="1" fontId="25" applyFont="1" fillId="2" applyFill="1" borderId="14" applyBorder="1" applyAlignment="1" applyProtection="1" xfId="0">
      <alignment vertical="center" horizontal="center"/>
      <protection/>
    </xf>
    <xf numFmtId="0" applyNumberFormat="1" fontId="26" applyFont="1" fillId="0" applyFill="1" borderId="15" applyBorder="1" applyAlignment="1" applyProtection="1" xfId="0">
      <alignment vertical="center" horizontal="center"/>
      <protection/>
    </xf>
    <xf numFmtId="0" applyNumberFormat="1" fontId="26" applyFont="1" fillId="0" applyFill="1" borderId="16" applyBorder="1" applyAlignment="1" applyProtection="1" xfId="0">
      <alignment vertical="center" horizontal="center"/>
      <protection/>
    </xf>
    <xf numFmtId="0" applyNumberFormat="1" fontId="30" applyFont="1" fillId="2" applyFill="1" borderId="7" applyBorder="1" applyAlignment="1" applyProtection="1" xfId="0">
      <alignment vertical="center" horizontal="center"/>
      <protection/>
    </xf>
    <xf numFmtId="0" applyNumberFormat="1" fontId="31" applyFont="1" fillId="0" applyFill="1" borderId="0" applyBorder="1" applyAlignment="1" xfId="0">
      <alignment vertical="center" horizontal="center"/>
    </xf>
    <xf numFmtId="165" applyNumberFormat="1" fontId="31" applyFont="1" fillId="0" applyFill="1" borderId="7" applyBorder="1" applyAlignment="1" applyProtection="1" xfId="0">
      <alignment vertical="center" horizontal="center"/>
      <protection/>
    </xf>
    <xf numFmtId="0" applyNumberFormat="1" fontId="31" applyFont="1" fillId="0" applyFill="1" borderId="25" applyBorder="1" applyAlignment="1" applyProtection="1" xfId="0">
      <alignment vertical="center" horizontal="center"/>
      <protection/>
    </xf>
    <xf numFmtId="0" applyNumberFormat="1" fontId="7" applyFont="1" fillId="0" applyFill="1" borderId="23" applyBorder="1" applyAlignment="1" applyProtection="1" xfId="0">
      <alignment vertical="center" horizontal="center"/>
      <protection/>
    </xf>
    <xf numFmtId="165" applyNumberFormat="1" fontId="7" applyFont="1" fillId="0" applyFill="1" borderId="7" applyBorder="1" applyAlignment="1" applyProtection="1" xfId="0">
      <alignment vertical="center" horizontal="center"/>
      <protection/>
    </xf>
    <xf numFmtId="0" applyNumberFormat="1" fontId="7" applyFont="1" fillId="0" applyFill="1" borderId="18" applyBorder="1" applyAlignment="1" applyProtection="1" xfId="0">
      <alignment vertical="center" horizontal="center"/>
      <protection/>
    </xf>
    <xf numFmtId="0" applyNumberFormat="1" fontId="7" applyFont="1" fillId="0" applyFill="1" borderId="21" applyBorder="1" applyAlignment="1" applyProtection="1" xfId="0">
      <alignment vertical="center" horizontal="center"/>
      <protection/>
    </xf>
    <xf numFmtId="165" applyNumberFormat="1" fontId="7" applyFont="1" fillId="0" applyFill="1" borderId="7" applyBorder="1" applyAlignment="1" applyProtection="1" xfId="0">
      <alignment vertical="center" horizontal="center"/>
      <protection/>
    </xf>
    <xf numFmtId="0" applyNumberFormat="1" fontId="9" applyFont="1" fillId="2" applyFill="1" borderId="7" applyBorder="1" applyAlignment="1" applyProtection="1" xfId="0">
      <alignment wrapText="1" vertical="center" horizontal="center"/>
      <protection/>
    </xf>
    <xf numFmtId="0" applyNumberFormat="1" fontId="7" applyFont="1" fillId="0" applyFill="1" borderId="7" applyBorder="1" applyAlignment="1" applyProtection="1" xfId="0">
      <alignment wrapText="1" vertical="center" horizontal="center"/>
      <protection/>
    </xf>
    <xf numFmtId="0" applyNumberFormat="1" fontId="7" applyFont="1" fillId="0" applyFill="1" borderId="23" applyBorder="1" applyAlignment="1" applyProtection="1" xfId="0">
      <alignment vertical="center" horizontal="center"/>
      <protection/>
    </xf>
    <xf numFmtId="0" applyNumberFormat="1" fontId="7" applyFont="1" fillId="0" applyFill="1" borderId="0" applyBorder="1" applyAlignment="1" xfId="0">
      <alignment wrapText="1" vertical="center" horizontal="center"/>
    </xf>
    <xf numFmtId="0" applyNumberFormat="1" fontId="7" applyFont="1" fillId="0" applyFill="1" borderId="0" applyBorder="1" applyAlignment="1" xfId="0">
      <alignment wrapText="1" vertical="center" horizontal="center"/>
    </xf>
    <xf numFmtId="0" applyNumberFormat="1" fontId="19" applyFont="1" fillId="0" applyFill="1" borderId="0" applyBorder="1" applyAlignment="1" xfId="0">
      <alignment wrapText="1" vertical="center" horizontal="center"/>
    </xf>
    <xf numFmtId="0" applyNumberFormat="1" fontId="27" applyFont="1" fillId="2" applyFill="1" borderId="11" applyBorder="1" applyAlignment="1" applyProtection="1" xfId="0">
      <alignment vertical="center" horizontal="center"/>
      <protection/>
    </xf>
    <xf numFmtId="0" applyNumberFormat="1" fontId="28" applyFont="1" fillId="0" applyFill="1" borderId="12" applyBorder="1" applyAlignment="1" applyProtection="1" xfId="0">
      <alignment vertical="center" horizontal="center"/>
      <protection/>
    </xf>
    <xf numFmtId="0" applyNumberFormat="1" fontId="28" applyFont="1" fillId="0" applyFill="1" borderId="13" applyBorder="1" applyAlignment="1" applyProtection="1" xfId="0">
      <alignment vertical="center" horizontal="center"/>
      <protection/>
    </xf>
    <xf numFmtId="0" applyNumberFormat="1" fontId="10" applyFont="1" fillId="0" applyFill="1" borderId="0" applyBorder="1" applyAlignment="1" xfId="0">
      <alignment horizontal="center"/>
    </xf>
    <xf numFmtId="0" applyNumberFormat="1" fontId="20" applyFont="1" fillId="0" applyFill="1" borderId="0" applyBorder="1" applyAlignment="1" xfId="0">
      <alignment wrapText="1" horizontal="center"/>
    </xf>
    <xf numFmtId="0" applyNumberFormat="1" fontId="12" applyFont="1" fillId="0" applyFill="1" borderId="0" applyBorder="1" applyAlignment="1" xfId="0">
      <alignment wrapText="1" horizontal="center"/>
    </xf>
    <xf numFmtId="0" applyNumberFormat="1" fontId="0" applyFont="1" fillId="0" applyFill="1" borderId="0" applyBorder="1" applyAlignment="1" xfId="0">
      <alignment vertical="center" horizontal="center"/>
    </xf>
    <xf numFmtId="10" applyNumberFormat="1" fontId="10" applyFont="1" fillId="0" applyFill="1" borderId="19" applyBorder="1" applyAlignment="1" applyProtection="1" xfId="0">
      <alignment vertical="center" horizontal="center"/>
      <protection/>
    </xf>
    <xf numFmtId="165" applyNumberFormat="1" fontId="20" applyFont="1" fillId="0" applyFill="1" borderId="5" applyBorder="1" applyAlignment="1" applyProtection="1" xfId="0">
      <alignment vertical="center" horizontal="center"/>
      <protection/>
    </xf>
    <xf numFmtId="165" applyNumberFormat="1" fontId="12" applyFont="1" fillId="0" applyFill="1" borderId="5" applyBorder="1" applyAlignment="1" applyProtection="1" xfId="0">
      <alignment vertical="center" horizontal="center"/>
      <protection/>
    </xf>
    <xf numFmtId="10" applyNumberFormat="1" fontId="10" applyFont="1" fillId="0" applyFill="1" borderId="5" applyBorder="1" applyAlignment="1" applyProtection="1" xfId="0">
      <alignment vertical="center" horizontal="center"/>
      <protection/>
    </xf>
    <xf numFmtId="165" applyNumberFormat="1" fontId="10" applyFont="1" fillId="0" applyFill="1" borderId="24" applyBorder="1" applyAlignment="1" applyProtection="1" xfId="0">
      <alignment vertical="center" horizontal="center"/>
      <protection/>
    </xf>
    <xf numFmtId="0" applyNumberFormat="1" fontId="4" applyFont="1" fillId="2" applyFill="1" borderId="10" applyBorder="1" applyAlignment="1" applyProtection="1" xfId="0">
      <alignment wrapText="1" vertical="center" horizontal="center"/>
      <protection/>
    </xf>
    <xf numFmtId="0" applyNumberFormat="1" fontId="10" applyFont="1" fillId="0" applyFill="1" borderId="26" applyBorder="1" applyAlignment="1" applyProtection="1" xfId="0">
      <alignment vertical="center" horizontal="center"/>
      <protection/>
    </xf>
    <xf numFmtId="0" applyNumberFormat="1" fontId="12" applyFont="1" fillId="0" applyFill="1" borderId="0" applyBorder="1" applyAlignment="1" xfId="0">
      <alignment wrapText="1" horizontal="center"/>
    </xf>
    <xf numFmtId="0" applyNumberFormat="1" fontId="0" applyFont="1" fillId="0" applyFill="1" borderId="0" applyBorder="1" applyAlignment="1" xfId="0">
      <alignment wrapText="1" horizontal="center"/>
    </xf>
    <xf numFmtId="0" applyNumberFormat="1" fontId="7" applyFont="1" fillId="0" applyFill="1" borderId="10" applyBorder="1" applyAlignment="1" applyProtection="1" xfId="0">
      <alignment/>
      <protection/>
    </xf>
    <xf numFmtId="0" applyNumberFormat="1" fontId="10" applyFont="1" fillId="0" applyFill="1" borderId="18" applyBorder="1" applyAlignment="1" applyProtection="1" xfId="0">
      <alignment wrapText="1" vertical="center" horizontal="center"/>
      <protection/>
    </xf>
    <xf numFmtId="165" applyNumberFormat="1" fontId="10" applyFont="1" fillId="0" applyFill="1" borderId="27" applyBorder="1" applyAlignment="1" applyProtection="1" xfId="0">
      <alignment vertical="center" horizontal="center"/>
      <protection/>
    </xf>
    <xf numFmtId="165" applyNumberFormat="1" fontId="10" applyFont="1" fillId="0" applyFill="1" borderId="28" applyBorder="1" applyAlignment="1" applyProtection="1" xfId="0">
      <alignment vertical="center" horizontal="center"/>
      <protection/>
    </xf>
    <xf numFmtId="165" applyNumberFormat="1" fontId="20" applyFont="1" fillId="0" applyFill="1" borderId="19" applyBorder="1" applyAlignment="1" applyProtection="1" xfId="0">
      <alignment vertical="center" horizontal="center"/>
      <protection/>
    </xf>
    <xf numFmtId="165" applyNumberFormat="1" fontId="12" applyFont="1" fillId="0" applyFill="1" borderId="19" applyBorder="1" applyAlignment="1" applyProtection="1" xfId="0">
      <alignment vertical="center" horizontal="center"/>
      <protection/>
    </xf>
    <xf numFmtId="166" applyNumberFormat="1" fontId="10" applyFont="1" fillId="0" applyFill="1" borderId="0" applyBorder="1" applyAlignment="1" applyProtection="1" xfId="0">
      <alignment vertical="center" horizontal="center"/>
      <protection/>
    </xf>
    <xf numFmtId="165" applyNumberFormat="1" fontId="10" applyFont="1" fillId="0" applyFill="1" borderId="26" applyBorder="1" applyAlignment="1" applyProtection="1" xfId="0">
      <alignment vertical="center" horizontal="center"/>
      <protection/>
    </xf>
    <xf numFmtId="165" applyNumberFormat="1" fontId="10" applyFont="1" fillId="0" applyFill="1" borderId="0" applyBorder="1" applyAlignment="1" applyProtection="1" xfId="0">
      <alignment vertical="center" horizontal="center"/>
      <protection/>
    </xf>
    <xf numFmtId="0" applyNumberFormat="1" fontId="10" applyFont="1" fillId="0" applyFill="1" borderId="18" applyBorder="1" applyAlignment="1" applyProtection="1" xfId="0">
      <alignment wrapText="1" vertical="center" horizontal="center"/>
      <protection/>
    </xf>
    <xf numFmtId="0" applyNumberFormat="1" fontId="10" applyFont="1" fillId="0" applyFill="1" borderId="26" applyBorder="1" applyAlignment="1" applyProtection="1" xfId="0">
      <alignment vertical="center" horizontal="center"/>
      <protection/>
    </xf>
    <xf numFmtId="165" applyNumberFormat="1" fontId="10" applyFont="1" fillId="0" applyFill="1" borderId="10" applyBorder="1" applyAlignment="1" applyProtection="1" xfId="0">
      <alignment vertical="center" horizontal="center"/>
      <protection/>
    </xf>
    <xf numFmtId="0" applyNumberFormat="1" fontId="10" applyFont="1" fillId="0" applyFill="1" borderId="8" applyBorder="1" applyAlignment="1" applyProtection="1" xfId="0">
      <alignment vertical="center" horizontal="center"/>
      <protection/>
    </xf>
    <xf numFmtId="165" applyNumberFormat="1" fontId="10" applyFont="1" fillId="0" applyFill="1" borderId="8" applyBorder="1" applyAlignment="1" applyProtection="1" xfId="0">
      <alignment vertical="center" horizontal="center"/>
      <protection/>
    </xf>
    <xf numFmtId="0" applyNumberFormat="1" fontId="12" applyFont="1" fillId="0" applyFill="1" borderId="7" applyBorder="1" applyAlignment="1" applyProtection="1" xfId="0">
      <alignment horizontal="center"/>
      <protection/>
    </xf>
    <xf numFmtId="0" applyNumberFormat="1" fontId="20" applyFont="1" fillId="0" applyFill="1" borderId="7" applyBorder="1" applyAlignment="1" applyProtection="1" xfId="0">
      <alignment/>
      <protection/>
    </xf>
    <xf numFmtId="0" applyNumberFormat="1" fontId="10" applyFont="1" fillId="0" applyFill="1" borderId="7" applyBorder="1" applyAlignment="1" applyProtection="1" xfId="0">
      <alignment vertical="center"/>
      <protection/>
    </xf>
    <xf numFmtId="0" applyNumberFormat="1" fontId="12" applyFont="1" fillId="0" applyFill="1" borderId="18" applyBorder="1" applyAlignment="1" applyProtection="1" xfId="0">
      <alignment/>
      <protection/>
    </xf>
    <xf numFmtId="0" applyNumberFormat="1" fontId="12" applyFont="1" fillId="0" applyFill="1" borderId="7" applyBorder="1" applyAlignment="1" applyProtection="1" xfId="0">
      <alignment wrapText="1" vertical="center" horizontal="center"/>
      <protection/>
    </xf>
    <xf numFmtId="0" applyNumberFormat="1" fontId="10" applyFont="1" fillId="0" applyFill="1" borderId="8" applyBorder="1" applyAlignment="1" applyProtection="1" xfId="0">
      <alignment wrapText="1" vertical="center" horizontal="center"/>
      <protection/>
    </xf>
    <xf numFmtId="0" applyNumberFormat="1" fontId="10" applyFont="1" fillId="0" applyFill="1" borderId="29" applyBorder="1" applyAlignment="1" applyProtection="1" xfId="0">
      <alignment vertical="center" horizontal="center"/>
      <protection/>
    </xf>
    <xf numFmtId="0" applyNumberFormat="1" fontId="0" applyFont="1" fillId="0" applyFill="1" borderId="7" applyBorder="1" applyAlignment="1" applyProtection="1" xfId="0">
      <alignment wrapText="1" vertical="center" horizontal="center"/>
      <protection/>
    </xf>
    <xf numFmtId="10" applyNumberFormat="1" fontId="10" applyFont="1" fillId="0" applyFill="1" borderId="26" applyBorder="1" applyAlignment="1" applyProtection="1" xfId="0">
      <alignment vertical="center" horizontal="center"/>
      <protection/>
    </xf>
    <xf numFmtId="10" applyNumberFormat="1" fontId="10" applyFont="1" fillId="0" applyFill="1" borderId="26" applyBorder="1" applyAlignment="1" applyProtection="1" xfId="0">
      <alignment vertical="center" horizontal="center"/>
      <protection/>
    </xf>
    <xf numFmtId="10" applyNumberFormat="1" fontId="12" applyFont="1" fillId="0" applyFill="1" borderId="7" applyBorder="1" applyAlignment="1" applyProtection="1" xfId="0">
      <alignment/>
      <protection/>
    </xf>
    <xf numFmtId="10" applyNumberFormat="1" fontId="10" applyFont="1" fillId="0" applyFill="1" borderId="7" applyBorder="1" applyAlignment="1" applyProtection="1" xfId="0">
      <alignment vertical="center" horizontal="center"/>
      <protection/>
    </xf>
    <xf numFmtId="10" applyNumberFormat="1" fontId="12" applyFont="1" fillId="0" applyFill="1" borderId="7" applyBorder="1" applyAlignment="1" applyProtection="1" xfId="0">
      <alignment horizontal="center"/>
      <protection/>
    </xf>
    <xf numFmtId="10" applyNumberFormat="1" fontId="12" applyFont="1" fillId="0" applyFill="1" borderId="7" applyBorder="1" applyAlignment="1" applyProtection="1" xfId="0">
      <alignment vertical="center" horizontal="center"/>
      <protection/>
    </xf>
    <xf numFmtId="0" applyNumberFormat="1" fontId="0" applyFont="1" fillId="0" applyFill="1" borderId="18" applyBorder="1" applyAlignment="1" applyProtection="1" xfId="0">
      <alignment wrapText="1" vertical="center" horizontal="center"/>
      <protection/>
    </xf>
    <xf numFmtId="165" applyNumberFormat="1" fontId="10" applyFont="1" fillId="0" applyFill="1" borderId="30" applyBorder="1" applyAlignment="1" applyProtection="1" xfId="0">
      <alignment vertical="center" horizontal="center"/>
      <protection/>
    </xf>
    <xf numFmtId="165" applyNumberFormat="1" fontId="10" applyFont="1" fillId="0" applyFill="1" borderId="17" applyBorder="1" applyAlignment="1" applyProtection="1" xfId="0">
      <alignment vertical="center" horizontal="center"/>
      <protection/>
    </xf>
    <xf numFmtId="165" applyNumberFormat="1" fontId="10" applyFont="1" fillId="0" applyFill="1" borderId="10" applyBorder="1" applyAlignment="1" applyProtection="1" xfId="0">
      <alignment vertical="center" horizontal="center"/>
      <protection/>
    </xf>
    <xf numFmtId="9" applyNumberFormat="1" fontId="10" applyFont="1" fillId="0" applyFill="1" borderId="18" applyBorder="1" applyAlignment="1" applyProtection="1" xfId="0">
      <alignment vertical="center" horizontal="center"/>
      <protection/>
    </xf>
    <xf numFmtId="9" applyNumberFormat="1" fontId="10" applyFont="1" fillId="0" applyFill="1" borderId="7" applyBorder="1" applyAlignment="1" applyProtection="1" xfId="0">
      <alignment vertical="center" horizontal="center"/>
      <protection/>
    </xf>
    <xf numFmtId="9" applyNumberFormat="1" fontId="12" applyFont="1" fillId="0" applyFill="1" borderId="7" applyBorder="1" applyAlignment="1" applyProtection="1" xfId="0">
      <alignment vertical="center" horizontal="center"/>
      <protection/>
    </xf>
    <xf numFmtId="0" applyNumberFormat="1" fontId="10" applyFont="1" fillId="0" applyFill="1" borderId="29" applyBorder="1" applyAlignment="1" applyProtection="1" xfId="0">
      <alignment vertical="center" horizontal="center"/>
      <protection/>
    </xf>
    <xf numFmtId="0" applyNumberFormat="1" fontId="10" applyFont="1" fillId="0" applyFill="1" borderId="29" applyBorder="1" applyAlignment="1" applyProtection="1" xfId="0">
      <alignment wrapText="1" vertical="center" horizontal="center"/>
      <protection/>
    </xf>
    <xf numFmtId="0" applyNumberFormat="1" fontId="12" applyFont="1" fillId="0" applyFill="1" borderId="7" applyBorder="1" applyAlignment="1" applyProtection="1" xfId="0">
      <alignment vertical="center" horizontal="center"/>
      <protection/>
    </xf>
    <xf numFmtId="0" applyNumberFormat="1" fontId="10" applyFont="1" fillId="0" applyFill="1" borderId="21" applyBorder="1" applyAlignment="1" applyProtection="1" xfId="0">
      <alignment wrapText="1" vertical="center" horizontal="center"/>
      <protection/>
    </xf>
    <xf numFmtId="0" applyNumberFormat="1" fontId="0" applyFont="1" fillId="0" applyFill="1" borderId="23" applyBorder="1" applyAlignment="1" applyProtection="1" xfId="0">
      <alignment wrapText="1" vertical="center" horizontal="center"/>
      <protection/>
    </xf>
    <xf numFmtId="0" applyNumberFormat="1" fontId="0" applyFont="1" fillId="0" applyFill="1" borderId="7" applyBorder="1" applyAlignment="1" xfId="0">
      <alignment wrapText="1" vertical="center" horizontal="center"/>
    </xf>
    <xf numFmtId="0" applyNumberFormat="1" fontId="7" applyFont="1" fillId="0" applyFill="1" borderId="21" applyBorder="1" applyAlignment="1" applyProtection="1" xfId="0">
      <alignment wrapText="1" vertical="center" horizontal="center"/>
      <protection/>
    </xf>
    <xf numFmtId="0" applyNumberFormat="1" fontId="7" applyFont="1" fillId="0" applyFill="1" borderId="7" applyBorder="1" applyAlignment="1" applyProtection="1" xfId="0">
      <alignment wrapText="1" vertical="center" horizontal="center"/>
      <protection/>
    </xf>
    <xf numFmtId="10" applyNumberFormat="1" fontId="0" applyFont="1" fillId="0" applyFill="1" borderId="7" applyBorder="1" applyAlignment="1" xfId="0">
      <alignment wrapText="1" vertical="center" horizontal="center"/>
    </xf>
    <xf numFmtId="10" applyNumberFormat="1" fontId="0" applyFont="1" fillId="0" applyFill="1" borderId="23" applyBorder="1" applyAlignment="1" applyProtection="1" xfId="0">
      <alignment wrapText="1" vertical="center" horizontal="center"/>
      <protection/>
    </xf>
    <xf numFmtId="10" applyNumberFormat="1" fontId="0" applyFont="1" fillId="0" applyFill="1" borderId="18" applyBorder="1" applyAlignment="1" applyProtection="1" xfId="0">
      <alignment wrapText="1" vertical="center" horizontal="center"/>
      <protection/>
    </xf>
    <xf numFmtId="0" applyNumberFormat="1" fontId="7" applyFont="1" fillId="0" applyFill="1" borderId="18" applyBorder="1" applyAlignment="1" applyProtection="1" xfId="0">
      <alignment wrapText="1" vertical="center" horizontal="center"/>
      <protection/>
    </xf>
    <xf numFmtId="0" applyNumberFormat="1" fontId="12" applyFont="1" fillId="0" applyFill="1" borderId="17" applyBorder="1" applyAlignment="1" applyProtection="1" xfId="0">
      <alignment vertical="center" horizontal="center"/>
      <protection/>
    </xf>
    <xf numFmtId="9" applyNumberFormat="1" fontId="0" applyFont="1" fillId="0" applyFill="1" borderId="7" applyBorder="1" applyAlignment="1" applyProtection="1" xfId="0">
      <alignment wrapText="1" vertical="center" horizontal="center"/>
      <protection/>
    </xf>
    <xf numFmtId="9" applyNumberFormat="1" fontId="0" applyFont="1" fillId="0" applyFill="1" borderId="18" applyBorder="1" applyAlignment="1" applyProtection="1" xfId="0">
      <alignment wrapText="1" vertical="center" horizontal="center"/>
      <protection/>
    </xf>
    <xf numFmtId="165" applyNumberFormat="1" fontId="10" applyFont="1" fillId="0" applyFill="1" borderId="25" applyBorder="1" applyAlignment="1" applyProtection="1" xfId="0">
      <alignment vertical="center" horizontal="center"/>
      <protection/>
    </xf>
    <xf numFmtId="165" applyNumberFormat="1" fontId="10" applyFont="1" fillId="0" applyFill="1" borderId="20" applyBorder="1" applyAlignment="1" applyProtection="1" xfId="0">
      <alignment vertical="center" horizontal="center"/>
      <protection/>
    </xf>
    <xf numFmtId="165" applyNumberFormat="1" fontId="10" applyFont="1" fillId="0" applyFill="1" borderId="31" applyBorder="1" applyAlignment="1" applyProtection="1" xfId="0">
      <alignment vertical="center" horizontal="center"/>
      <protection/>
    </xf>
    <xf numFmtId="165" applyNumberFormat="1" fontId="10" applyFont="1" fillId="0" applyFill="1" borderId="32" applyBorder="1" applyAlignment="1" applyProtection="1" xfId="0">
      <alignment vertical="center" horizontal="center"/>
      <protection/>
    </xf>
    <xf numFmtId="165" applyNumberFormat="1" fontId="10" applyFont="1" fillId="0" applyFill="1" borderId="19" applyBorder="1" applyAlignment="1" applyProtection="1" xfId="0">
      <alignment vertical="center" horizontal="center"/>
      <protection/>
    </xf>
    <xf numFmtId="165" applyNumberFormat="1" fontId="0" applyFont="1" fillId="0" applyFill="1" borderId="32" applyBorder="1" applyAlignment="1" applyProtection="1" xfId="0">
      <alignment/>
      <protection/>
    </xf>
    <xf numFmtId="165" applyNumberFormat="1" fontId="0" applyFont="1" fillId="0" applyFill="1" borderId="19" applyBorder="1" applyAlignment="1" applyProtection="1" xfId="0">
      <alignment/>
      <protection/>
    </xf>
    <xf numFmtId="165" applyNumberFormat="1" fontId="0" applyFont="1" fillId="0" applyFill="1" borderId="26" applyBorder="1" applyAlignment="1" applyProtection="1" xfId="0">
      <alignment/>
      <protection/>
    </xf>
    <xf numFmtId="0" applyNumberFormat="1" fontId="26" applyFont="1" fillId="0" applyFill="1" borderId="33" applyBorder="1" applyAlignment="1" applyProtection="1" xfId="0">
      <alignment vertical="center" horizontal="center"/>
      <protection/>
    </xf>
    <xf numFmtId="0" applyNumberFormat="1" fontId="26" applyFont="1" fillId="0" applyFill="1" borderId="34" applyBorder="1" applyAlignment="1" applyProtection="1" xfId="0">
      <alignment vertical="center" horizontal="center"/>
      <protection/>
    </xf>
    <xf numFmtId="165" applyNumberFormat="1" fontId="10" applyFont="1" fillId="0" applyFill="1" borderId="23" applyBorder="1" applyAlignment="1" applyProtection="1" xfId="0">
      <alignment vertical="center" horizontal="center"/>
      <protection/>
    </xf>
    <xf numFmtId="164" applyNumberFormat="1" fontId="4" applyFont="1" fillId="2" applyFill="1" borderId="7" applyBorder="1" applyAlignment="1" applyProtection="1" xfId="0">
      <alignment horizontal="center"/>
      <protection/>
    </xf>
    <xf numFmtId="165" applyNumberFormat="1" fontId="0" applyFont="1" fillId="0" applyFill="1" borderId="7" applyBorder="1" applyAlignment="1" applyProtection="1" xfId="0">
      <alignment/>
      <protection/>
    </xf>
    <xf numFmtId="166" applyNumberFormat="1" fontId="10" applyFont="1" fillId="0" applyFill="1" borderId="7" applyBorder="1" applyAlignment="1" applyProtection="1" xfId="0">
      <alignment vertical="center" horizontal="center"/>
      <protection/>
    </xf>
    <xf numFmtId="0" applyNumberFormat="1" fontId="32" applyFont="1" fillId="0" applyFill="1" borderId="7" applyBorder="1" applyAlignment="1" applyProtection="1" xfId="0">
      <alignment horizontal="center"/>
      <protection/>
    </xf>
    <xf numFmtId="0" applyNumberFormat="1" fontId="32" applyFont="1" fillId="0" applyFill="1" borderId="0" applyBorder="1" applyAlignment="1" xfId="0">
      <alignment horizontal="center"/>
    </xf>
    <xf numFmtId="166" applyNumberFormat="1" fontId="32" applyFont="1" fillId="0" applyFill="1" borderId="18" applyBorder="1" applyAlignment="1" applyProtection="1" xfId="0">
      <alignment vertical="center" horizontal="center"/>
      <protection/>
    </xf>
    <xf numFmtId="165" applyNumberFormat="1" fontId="0" applyFont="1" fillId="0" applyFill="1" borderId="10" applyBorder="1" applyAlignment="1" applyProtection="1" xfId="0">
      <alignment/>
      <protection/>
    </xf>
    <xf numFmtId="9" applyNumberFormat="1" fontId="33" applyFont="1" fillId="0" applyFill="1" borderId="7" applyBorder="1" applyAlignment="1" applyProtection="1" xfId="0">
      <alignment wrapText="1" vertical="center" horizontal="center"/>
      <protection/>
    </xf>
    <xf numFmtId="9" applyNumberFormat="1" fontId="34" applyFont="1" fillId="0" applyFill="1" borderId="7" applyBorder="1" applyAlignment="1" applyProtection="1" xfId="0">
      <alignment wrapText="1" vertical="center" horizontal="center"/>
      <protection/>
    </xf>
    <xf numFmtId="9" applyNumberFormat="1" fontId="32" applyFont="1" fillId="0" applyFill="1" borderId="7" applyBorder="1" applyAlignment="1" applyProtection="1" xfId="0">
      <alignment wrapText="1" vertical="center" horizontal="center"/>
      <protection/>
    </xf>
    <xf numFmtId="0" applyNumberFormat="1" fontId="35" applyFont="1" fillId="2" applyFill="1" borderId="1" applyBorder="1" applyAlignment="1" applyProtection="1" xfId="0">
      <alignment horizontal="center"/>
      <protection/>
    </xf>
    <xf numFmtId="165" applyNumberFormat="1" fontId="32" applyFont="1" fillId="0" applyFill="1" borderId="35" applyBorder="1" applyAlignment="1" applyProtection="1" xfId="0">
      <alignment vertical="center" horizontal="center"/>
      <protection/>
    </xf>
    <xf numFmtId="165" applyNumberFormat="1" fontId="36" applyFont="1" fillId="0" applyFill="1" borderId="35" applyBorder="1" applyAlignment="1" applyProtection="1" xfId="0">
      <alignment vertical="center" horizontal="center"/>
      <protection/>
    </xf>
    <xf numFmtId="0" applyNumberFormat="1" fontId="35" applyFont="1" fillId="2" applyFill="1" borderId="7" applyBorder="1" applyAlignment="1" applyProtection="1" xfId="0">
      <alignment horizontal="center"/>
      <protection/>
    </xf>
    <xf numFmtId="165" applyNumberFormat="1" fontId="36" applyFont="1" fillId="0" applyFill="1" borderId="7" applyBorder="1" applyAlignment="1" applyProtection="1" xfId="0">
      <alignment vertical="center" horizontal="center"/>
      <protection/>
    </xf>
    <xf numFmtId="0" applyNumberFormat="1" fontId="0" applyFont="1" fillId="0" applyFill="1" borderId="10" applyBorder="1" applyAlignment="1" applyProtection="1" xfId="0">
      <alignment/>
      <protection/>
    </xf>
    <xf numFmtId="167" applyNumberFormat="1" fontId="0" applyFont="1" fillId="0" applyFill="1" borderId="35" applyBorder="1" applyAlignment="1" applyProtection="1" xfId="0">
      <alignment/>
      <protection/>
    </xf>
    <xf numFmtId="0" applyNumberFormat="1" fontId="0" applyFont="1" fillId="0" applyFill="1" borderId="35" applyBorder="1" applyAlignment="1" applyProtection="1" xfId="0">
      <alignment/>
      <protection/>
    </xf>
    <xf numFmtId="0" applyNumberFormat="1" fontId="0" applyFont="1" fillId="0" applyFill="1" borderId="36" applyBorder="1" applyAlignment="1" applyProtection="1" xfId="0">
      <alignment/>
      <protection/>
    </xf>
    <xf numFmtId="165" applyNumberFormat="1" fontId="0" applyFont="1" fillId="0" applyFill="1" borderId="35" applyBorder="1" applyAlignment="1" applyProtection="1" xfId="0">
      <alignment/>
      <protection/>
    </xf>
    <xf numFmtId="165" applyNumberFormat="1" fontId="0" applyFont="1" fillId="0" applyFill="1" borderId="36" applyBorder="1" applyAlignment="1" applyProtection="1" xfId="0">
      <alignment/>
      <protection/>
    </xf>
    <xf numFmtId="165" applyNumberFormat="1" fontId="36" applyFont="1" fillId="0" applyFill="1" borderId="10" applyBorder="1" applyAlignment="1" applyProtection="1" xfId="0">
      <alignment vertical="center" horizontal="center"/>
      <protection/>
    </xf>
    <xf numFmtId="165" applyNumberFormat="1" fontId="33" applyFont="1" fillId="0" applyFill="1" borderId="35" applyBorder="1" applyAlignment="1" applyProtection="1" xfId="0">
      <alignment/>
      <protection/>
    </xf>
    <xf numFmtId="165" applyNumberFormat="1" fontId="34" applyFont="1" fillId="0" applyFill="1" borderId="35" applyBorder="1" applyAlignment="1" applyProtection="1" xfId="0">
      <alignment/>
      <protection/>
    </xf>
    <xf numFmtId="165" applyNumberFormat="1" fontId="32" applyFont="1" fillId="0" applyFill="1" borderId="35" applyBorder="1" applyAlignment="1" applyProtection="1" xfId="0">
      <alignment/>
      <protection/>
    </xf>
    <xf numFmtId="165" applyNumberFormat="1" fontId="32" applyFont="1" fillId="0" applyFill="1" borderId="35" applyBorder="1" applyAlignment="1" applyProtection="1" xfId="0">
      <alignment horizontal="center"/>
      <protection/>
    </xf>
    <xf numFmtId="0" applyNumberFormat="1" fontId="33" applyFont="1" fillId="0" applyFill="1" borderId="36" applyBorder="1" applyAlignment="1" applyProtection="1" xfId="0">
      <alignment/>
      <protection/>
    </xf>
    <xf numFmtId="165" applyNumberFormat="1" fontId="33" applyFont="1" fillId="0" applyFill="1" borderId="36" applyBorder="1" applyAlignment="1" applyProtection="1" xfId="0">
      <alignment/>
      <protection/>
    </xf>
    <xf numFmtId="0" applyNumberFormat="1" fontId="34" applyFont="1" fillId="0" applyFill="1" borderId="36" applyBorder="1" applyAlignment="1" applyProtection="1" xfId="0">
      <alignment/>
      <protection/>
    </xf>
    <xf numFmtId="165" applyNumberFormat="1" fontId="34" applyFont="1" fillId="0" applyFill="1" borderId="36" applyBorder="1" applyAlignment="1" applyProtection="1" xfId="0">
      <alignment/>
      <protection/>
    </xf>
    <xf numFmtId="0" applyNumberFormat="1" fontId="32" applyFont="1" fillId="0" applyFill="1" borderId="36" applyBorder="1" applyAlignment="1" applyProtection="1" xfId="0">
      <alignment/>
      <protection/>
    </xf>
    <xf numFmtId="165" applyNumberFormat="1" fontId="32" applyFont="1" fillId="0" applyFill="1" borderId="36" applyBorder="1" applyAlignment="1" applyProtection="1" xfId="0">
      <alignment/>
      <protection/>
    </xf>
    <xf numFmtId="0" applyNumberFormat="1" fontId="32" applyFont="1" fillId="0" applyFill="1" borderId="36" applyBorder="1" applyAlignment="1" applyProtection="1" xfId="0">
      <alignment vertical="center"/>
      <protection/>
    </xf>
    <xf numFmtId="165" applyNumberFormat="1" fontId="32" applyFont="1" fillId="0" applyFill="1" borderId="36" applyBorder="1" applyAlignment="1" applyProtection="1" xfId="0">
      <alignment vertical="center"/>
      <protection/>
    </xf>
    <xf numFmtId="0" applyNumberFormat="1" fontId="32" applyFont="1" fillId="0" applyFill="1" borderId="36" applyBorder="1" applyAlignment="1" applyProtection="1" xfId="0">
      <alignment vertical="center" horizontal="center"/>
      <protection/>
    </xf>
    <xf numFmtId="165" applyNumberFormat="1" fontId="32" applyFont="1" fillId="0" applyFill="1" borderId="36" applyBorder="1" applyAlignment="1" applyProtection="1" xfId="0">
      <alignment vertical="center" horizontal="center"/>
      <protection/>
    </xf>
    <xf numFmtId="165" applyNumberFormat="1" fontId="36" applyFont="1" fillId="0" applyFill="1" borderId="13" applyBorder="1" applyAlignment="1" applyProtection="1" xfId="0">
      <alignment vertical="center" horizontal="center"/>
      <protection/>
    </xf>
    <xf numFmtId="0" applyNumberFormat="1" fontId="32" applyFont="1" fillId="0" applyFill="1" borderId="37" applyBorder="1" applyAlignment="1" applyProtection="1" xfId="0">
      <alignment vertical="center" horizontal="center"/>
      <protection/>
    </xf>
    <xf numFmtId="165" applyNumberFormat="1" fontId="32" applyFont="1" fillId="0" applyFill="1" borderId="37" applyBorder="1" applyAlignment="1" applyProtection="1" xfId="0">
      <alignment vertical="center" horizontal="center"/>
      <protection/>
    </xf>
    <xf numFmtId="165" applyNumberFormat="1" fontId="32" applyFont="1" fillId="0" applyFill="1" borderId="38" applyBorder="1" applyAlignment="1" applyProtection="1" xfId="0">
      <alignment vertical="center" horizontal="center"/>
      <protection/>
    </xf>
    <xf numFmtId="168" applyNumberFormat="1" fontId="32" applyFont="1" fillId="0" applyFill="1" borderId="39" applyBorder="1" applyAlignment="1" applyProtection="1" xfId="0">
      <alignment vertical="center" horizontal="center"/>
      <protection/>
    </xf>
    <xf numFmtId="165" applyNumberFormat="1" fontId="0" applyFont="1" fillId="0" applyFill="1" borderId="39" applyBorder="1" applyAlignment="1" applyProtection="1" xfId="0">
      <alignment/>
      <protection/>
    </xf>
    <xf numFmtId="165" applyNumberFormat="1" fontId="33" applyFont="1" fillId="0" applyFill="1" borderId="39" applyBorder="1" applyAlignment="1" applyProtection="1" xfId="0">
      <alignment/>
      <protection/>
    </xf>
    <xf numFmtId="165" applyNumberFormat="1" fontId="34" applyFont="1" fillId="0" applyFill="1" borderId="39" applyBorder="1" applyAlignment="1" applyProtection="1" xfId="0">
      <alignment/>
      <protection/>
    </xf>
    <xf numFmtId="165" applyNumberFormat="1" fontId="32" applyFont="1" fillId="0" applyFill="1" borderId="39" applyBorder="1" applyAlignment="1" applyProtection="1" xfId="0">
      <alignment/>
      <protection/>
    </xf>
    <xf numFmtId="165" applyNumberFormat="1" fontId="32" applyFont="1" fillId="0" applyFill="1" borderId="39" applyBorder="1" applyAlignment="1" applyProtection="1" xfId="0">
      <alignment vertical="center"/>
      <protection/>
    </xf>
    <xf numFmtId="165" applyNumberFormat="1" fontId="32" applyFont="1" fillId="0" applyFill="1" borderId="39" applyBorder="1" applyAlignment="1" applyProtection="1" xfId="0">
      <alignment vertical="center" horizontal="center"/>
      <protection/>
    </xf>
    <xf numFmtId="10" applyNumberFormat="1" fontId="33" applyFont="1" fillId="0" applyFill="1" borderId="0" applyBorder="1" xfId="0"/>
    <xf numFmtId="10" applyNumberFormat="1" fontId="34" applyFont="1" fillId="0" applyFill="1" borderId="0" applyBorder="1" xfId="0"/>
    <xf numFmtId="10" applyNumberFormat="1" fontId="32" applyFont="1" fillId="0" applyFill="1" borderId="0" applyBorder="1" xfId="0"/>
    <xf numFmtId="10" applyNumberFormat="1" fontId="32" applyFont="1" fillId="0" applyFill="1" borderId="0" applyBorder="1" applyAlignment="1" xfId="0">
      <alignment vertical="center"/>
    </xf>
    <xf numFmtId="10" applyNumberFormat="1" fontId="32" applyFont="1" fillId="0" applyFill="1" borderId="0" applyBorder="1" applyAlignment="1" xfId="0">
      <alignment vertical="center" horizontal="center"/>
    </xf>
    <xf numFmtId="10" applyNumberFormat="1" fontId="32" applyFont="1" fillId="0" applyFill="1" borderId="38" applyBorder="1" applyAlignment="1" applyProtection="1" xfId="0">
      <alignment vertical="center" horizontal="center"/>
      <protection/>
    </xf>
    <xf numFmtId="10" applyNumberFormat="1" fontId="32" applyFont="1" fillId="0" applyFill="1" borderId="38" applyBorder="1" applyAlignment="1" applyProtection="1" xfId="0">
      <alignment vertical="center" horizontal="center"/>
      <protection/>
    </xf>
    <xf numFmtId="0" applyNumberFormat="1" fontId="32" applyFont="1" fillId="0" applyFill="1" borderId="39" applyBorder="1" applyAlignment="1" applyProtection="1" xfId="0">
      <alignment vertical="center" horizontal="center"/>
      <protection/>
    </xf>
    <xf numFmtId="0" applyNumberFormat="1" fontId="0" applyFont="1" fillId="0" applyFill="1" borderId="40" applyBorder="1" applyAlignment="1" applyProtection="1" xfId="0">
      <alignment/>
      <protection/>
    </xf>
    <xf numFmtId="165" applyNumberFormat="1" fontId="32" applyFont="1" fillId="0" applyFill="1" borderId="38" applyBorder="1" applyAlignment="1" applyProtection="1" xfId="0">
      <alignment vertical="center" horizontal="center"/>
      <protection/>
    </xf>
    <xf numFmtId="165" applyNumberFormat="1" fontId="32" applyFont="1" fillId="0" applyFill="1" borderId="38" applyBorder="1" applyAlignment="1" applyProtection="1" xfId="0">
      <alignment wrapText="1" vertical="center" horizontal="center"/>
      <protection/>
    </xf>
    <xf numFmtId="0" applyNumberFormat="1" fontId="0" applyFont="1" fillId="0" applyFill="1" borderId="0" applyBorder="1" applyAlignment="1" xfId="0">
      <alignment wrapText="1" vertical="center" horizontal="center"/>
    </xf>
    <xf numFmtId="0" applyNumberFormat="1" fontId="32" applyFont="1" fillId="0" applyFill="1" borderId="39" applyBorder="1" applyAlignment="1" applyProtection="1" xfId="0">
      <alignment vertical="center" horizontal="center"/>
      <protection/>
    </xf>
    <xf numFmtId="0" applyNumberFormat="1" fontId="0" applyFont="1" fillId="0" applyFill="1" borderId="0" applyBorder="1" applyAlignment="1" xfId="0">
      <alignment horizontal="center"/>
    </xf>
    <xf numFmtId="0" applyNumberFormat="1" fontId="33" applyFont="1" fillId="0" applyFill="1" borderId="0" applyBorder="1" applyAlignment="1" xfId="0">
      <alignment horizontal="center"/>
    </xf>
    <xf numFmtId="0" applyNumberFormat="1" fontId="34" applyFont="1" fillId="0" applyFill="1" borderId="0" applyBorder="1" applyAlignment="1" xfId="0">
      <alignment horizontal="center"/>
    </xf>
    <xf numFmtId="0" applyNumberFormat="1" fontId="32" applyFont="1" fillId="0" applyFill="1" borderId="0" applyBorder="1" applyAlignment="1" xfId="0">
      <alignment horizontal="center"/>
    </xf>
    <xf numFmtId="0" applyNumberFormat="1" fontId="32" applyFont="1" fillId="0" applyFill="1" borderId="0" applyBorder="1" applyAlignment="1" xfId="0">
      <alignment vertical="center" horizontal="center"/>
    </xf>
    <xf numFmtId="9" applyNumberFormat="1" fontId="0" applyFont="1" fillId="0" applyFill="1" borderId="39" applyBorder="1" applyAlignment="1" applyProtection="1" xfId="0">
      <alignment/>
      <protection/>
    </xf>
    <xf numFmtId="9" applyNumberFormat="1" fontId="33" applyFont="1" fillId="0" applyFill="1" borderId="39" applyBorder="1" applyAlignment="1" applyProtection="1" xfId="0">
      <alignment/>
      <protection/>
    </xf>
    <xf numFmtId="9" applyNumberFormat="1" fontId="34" applyFont="1" fillId="0" applyFill="1" borderId="39" applyBorder="1" applyAlignment="1" applyProtection="1" xfId="0">
      <alignment/>
      <protection/>
    </xf>
    <xf numFmtId="9" applyNumberFormat="1" fontId="32" applyFont="1" fillId="0" applyFill="1" borderId="39" applyBorder="1" applyAlignment="1" applyProtection="1" xfId="0">
      <alignment/>
      <protection/>
    </xf>
    <xf numFmtId="9" applyNumberFormat="1" fontId="32" applyFont="1" fillId="0" applyFill="1" borderId="39" applyBorder="1" applyAlignment="1" applyProtection="1" xfId="0">
      <alignment vertical="center"/>
      <protection/>
    </xf>
    <xf numFmtId="9" applyNumberFormat="1" fontId="32" applyFont="1" fillId="0" applyFill="1" borderId="39" applyBorder="1" applyAlignment="1" applyProtection="1" xfId="0">
      <alignment vertical="center" horizontal="center"/>
      <protection/>
    </xf>
    <xf numFmtId="0" applyNumberFormat="1" fontId="37" applyFont="1" fillId="0" applyFill="1" borderId="0" applyBorder="1" applyAlignment="1" xfId="0">
      <alignment vertical="center" horizontal="center"/>
    </xf>
    <xf numFmtId="0" applyNumberFormat="1" fontId="37" applyFont="1" fillId="0" applyFill="1" borderId="0" applyBorder="1" applyAlignment="1" xfId="0">
      <alignment horizontal="center"/>
    </xf>
    <xf numFmtId="165" applyNumberFormat="1" fontId="32" applyFont="1" fillId="0" applyFill="1" borderId="39" applyBorder="1" applyAlignment="1" applyProtection="1" xfId="0">
      <alignment vertical="center" horizontal="center"/>
      <protection/>
    </xf>
    <xf numFmtId="0" applyNumberFormat="1" fontId="0" applyFont="1" fillId="0" applyFill="1" borderId="0" applyBorder="1" applyAlignment="1" xfId="0">
      <alignment vertical="center" horizontal="center"/>
    </xf>
    <xf numFmtId="0" applyNumberFormat="1" fontId="33" applyFont="1" fillId="0" applyFill="1" borderId="0" applyBorder="1" applyAlignment="1" xfId="0">
      <alignment vertical="center" horizontal="center"/>
    </xf>
    <xf numFmtId="0" applyNumberFormat="1" fontId="34" applyFont="1" fillId="0" applyFill="1" borderId="0" applyBorder="1" applyAlignment="1" xfId="0">
      <alignment vertical="center" horizontal="center"/>
    </xf>
    <xf numFmtId="0" applyNumberFormat="1" fontId="32" applyFont="1" fillId="0" applyFill="1" borderId="0" applyBorder="1" applyAlignment="1" xfId="0">
      <alignment vertical="center"/>
    </xf>
    <xf numFmtId="165" applyNumberFormat="1" fontId="32" applyFont="1" fillId="0" applyFill="1" borderId="0" applyBorder="1" applyAlignment="1" applyProtection="1" xfId="0">
      <alignment vertical="center"/>
      <protection/>
    </xf>
    <xf numFmtId="165" applyNumberFormat="1" fontId="32" applyFont="1" fillId="0" applyFill="1" borderId="0" applyBorder="1" applyAlignment="1" applyProtection="1" xfId="0">
      <alignment vertical="center" horizontal="center"/>
      <protection/>
    </xf>
    <xf numFmtId="0" applyNumberFormat="1" fontId="35" applyFont="1" fillId="2" applyFill="1" borderId="8" applyBorder="1" applyAlignment="1" applyProtection="1" xfId="0">
      <alignment vertical="center" horizontal="center"/>
      <protection/>
    </xf>
    <xf numFmtId="164" applyNumberFormat="1" fontId="38" applyFont="1" fillId="2" applyFill="1" borderId="8" applyBorder="1" applyAlignment="1" applyProtection="1" xfId="0">
      <alignment horizontal="center"/>
      <protection/>
    </xf>
    <xf numFmtId="0" applyNumberFormat="1" fontId="39" applyFont="1" fillId="2" applyFill="1" borderId="7" applyBorder="1" applyAlignment="1" applyProtection="1" xfId="0">
      <alignment/>
      <protection/>
    </xf>
    <xf numFmtId="0" applyNumberFormat="1" fontId="40" applyFont="1" fillId="2" applyFill="1" borderId="7" applyBorder="1" applyAlignment="1" applyProtection="1" xfId="0">
      <alignment horizontal="left"/>
      <protection/>
    </xf>
    <xf numFmtId="0" applyNumberFormat="1" fontId="40" applyFont="1" fillId="2" applyFill="1" borderId="7" applyBorder="1" applyAlignment="1" applyProtection="1" xfId="0">
      <alignment horizontal="center"/>
      <protection/>
    </xf>
    <xf numFmtId="0" applyNumberFormat="1" fontId="0" applyFont="1" fillId="0" applyFill="1" borderId="18" applyBorder="1" applyAlignment="1" applyProtection="1" xfId="0">
      <alignment/>
      <protection/>
    </xf>
    <xf numFmtId="0" applyNumberFormat="1" fontId="39" applyFont="1" fillId="2" applyFill="1" borderId="17" applyBorder="1" applyAlignment="1" applyProtection="1" xfId="0">
      <alignment/>
      <protection/>
    </xf>
    <xf numFmtId="0" applyNumberFormat="1" fontId="35" applyFont="1" fillId="2" applyFill="1" borderId="10" applyBorder="1" applyAlignment="1" applyProtection="1" xfId="0">
      <alignment horizontal="center"/>
      <protection/>
    </xf>
    <xf numFmtId="168" applyNumberFormat="1" fontId="32" applyFont="1" fillId="0" applyFill="1" borderId="7" applyBorder="1" applyAlignment="1" applyProtection="1" xfId="0">
      <alignment vertical="center" horizontal="center"/>
      <protection/>
    </xf>
    <xf numFmtId="165" applyNumberFormat="1" fontId="32" applyFont="1" fillId="0" applyFill="1" borderId="7" applyBorder="1" applyAlignment="1" applyProtection="1" xfId="0">
      <alignment wrapText="1" vertical="center" horizontal="center"/>
      <protection/>
    </xf>
    <xf numFmtId="0" applyNumberFormat="1" fontId="32" applyFont="1" fillId="0" applyFill="1" borderId="7" applyBorder="1" applyAlignment="1" applyProtection="1" xfId="0">
      <alignment vertical="center" horizontal="center"/>
      <protection/>
    </xf>
    <xf numFmtId="165" applyNumberFormat="1" fontId="32" applyFont="1" fillId="0" applyFill="1" borderId="7" applyBorder="1" applyAlignment="1" applyProtection="1" xfId="0">
      <alignment vertical="center" horizontal="center"/>
      <protection/>
    </xf>
    <xf numFmtId="0" applyNumberFormat="1" fontId="34" applyFont="1" fillId="0" applyFill="1" borderId="7" applyBorder="1" applyAlignment="1" applyProtection="1" xfId="0">
      <alignment vertical="center" horizontal="center"/>
      <protection/>
    </xf>
    <xf numFmtId="165" applyNumberFormat="1" fontId="0" applyFont="1" fillId="0" applyFill="1" borderId="12" applyBorder="1" applyAlignment="1" applyProtection="1" xfId="0">
      <alignment/>
      <protection/>
    </xf>
    <xf numFmtId="165" applyNumberFormat="1" fontId="33" applyFont="1" fillId="0" applyFill="1" borderId="12" applyBorder="1" applyAlignment="1" applyProtection="1" xfId="0">
      <alignment/>
      <protection/>
    </xf>
    <xf numFmtId="165" applyNumberFormat="1" fontId="34" applyFont="1" fillId="0" applyFill="1" borderId="12" applyBorder="1" applyAlignment="1" applyProtection="1" xfId="0">
      <alignment/>
      <protection/>
    </xf>
    <xf numFmtId="165" applyNumberFormat="1" fontId="32" applyFont="1" fillId="0" applyFill="1" borderId="12" applyBorder="1" applyAlignment="1" applyProtection="1" xfId="0">
      <alignment/>
      <protection/>
    </xf>
    <xf numFmtId="165" applyNumberFormat="1" fontId="32" applyFont="1" fillId="0" applyFill="1" borderId="12" applyBorder="1" applyAlignment="1" applyProtection="1" xfId="0">
      <alignment vertical="center"/>
      <protection/>
    </xf>
    <xf numFmtId="0" applyNumberFormat="1" fontId="36" applyFont="1" fillId="0" applyFill="1" borderId="0" applyBorder="1" applyAlignment="1" xfId="0">
      <alignment vertical="center" horizontal="center"/>
    </xf>
    <xf numFmtId="0" applyNumberFormat="1" fontId="41" applyFont="1" fillId="2" applyFill="1" borderId="10" applyBorder="1" applyAlignment="1" applyProtection="1" xfId="0">
      <alignment horizontal="center"/>
      <protection/>
    </xf>
    <xf numFmtId="0" applyNumberFormat="1" fontId="35" applyFont="1" fillId="2" applyFill="1" borderId="10" applyBorder="1" applyAlignment="1" applyProtection="1" xfId="0">
      <alignment vertical="center" horizontal="center"/>
      <protection/>
    </xf>
    <xf numFmtId="0" applyNumberFormat="1" fontId="32" applyFont="1" fillId="0" applyFill="1" borderId="10" applyBorder="1" applyAlignment="1" applyProtection="1" xfId="0">
      <alignment vertical="center" horizontal="center"/>
      <protection/>
    </xf>
    <xf numFmtId="0" applyNumberFormat="1" fontId="42" applyFont="1" fillId="0" applyFill="1" borderId="0" applyBorder="1" applyAlignment="1" xfId="0">
      <alignment vertical="center" horizontal="center"/>
    </xf>
    <xf numFmtId="0" applyNumberFormat="1" fontId="34" applyFont="1" fillId="0" applyFill="1" borderId="10" applyBorder="1" applyAlignment="1" applyProtection="1" xfId="0">
      <alignment vertical="center" horizontal="center"/>
      <protection/>
    </xf>
    <xf numFmtId="9" applyNumberFormat="1" fontId="32" applyFont="1" fillId="0" applyFill="1" borderId="10" applyBorder="1" applyAlignment="1" applyProtection="1" xfId="0">
      <alignment vertical="center" horizontal="center"/>
      <protection/>
    </xf>
    <xf numFmtId="0" applyNumberFormat="1" fontId="42" applyFont="1" fillId="0" applyFill="1" borderId="7" applyBorder="1" applyAlignment="1" applyProtection="1" xfId="0">
      <alignment vertical="center" horizontal="center"/>
      <protection/>
    </xf>
    <xf numFmtId="0" applyNumberFormat="1" fontId="43" applyFont="1" fillId="0" applyFill="1" borderId="7" applyBorder="1" applyAlignment="1" applyProtection="1" xfId="0">
      <alignment vertical="center" horizontal="center"/>
      <protection/>
    </xf>
    <xf numFmtId="165" applyNumberFormat="1" fontId="44" applyFont="1" fillId="0" applyFill="1" borderId="7" applyBorder="1" applyAlignment="1" applyProtection="1" xfId="0">
      <alignment vertical="center" horizontal="center"/>
      <protection/>
    </xf>
    <xf numFmtId="0" applyNumberFormat="1" fontId="45" applyFont="1" fillId="0" applyFill="1" borderId="0" applyBorder="1" applyAlignment="1" xfId="0">
      <alignment horizontal="center"/>
    </xf>
    <xf numFmtId="0" applyNumberFormat="1" fontId="45" applyFont="1" fillId="0" applyFill="1" borderId="0" applyBorder="1" xfId="0"/>
    <xf numFmtId="9" applyNumberFormat="1" fontId="32" applyFont="1" fillId="0" applyFill="1" borderId="39" applyBorder="1" applyAlignment="1" applyProtection="1" xfId="0">
      <alignment vertical="center" horizontal="center"/>
      <protection/>
    </xf>
    <xf numFmtId="0" applyNumberFormat="1" fontId="0" applyFont="1" fillId="0" applyFill="1" borderId="0" applyBorder="1" applyAlignment="1" xfId="0">
      <alignment vertical="center"/>
    </xf>
    <xf numFmtId="0" applyNumberFormat="1" fontId="37" applyFont="1" fillId="0" applyFill="1" borderId="0" applyBorder="1" applyAlignment="1" xfId="0">
      <alignment vertical="center"/>
    </xf>
    <xf numFmtId="165" applyNumberFormat="1" fontId="32" applyFont="1" fillId="0" applyFill="1" borderId="0" applyBorder="1" applyAlignment="1" applyProtection="1" xfId="0">
      <alignment vertical="center"/>
      <protection/>
    </xf>
    <xf numFmtId="10" applyNumberFormat="1" fontId="32" applyFont="1" fillId="0" applyFill="1" borderId="39" applyBorder="1" applyAlignment="1" applyProtection="1" xfId="0">
      <alignment vertical="center" horizontal="center"/>
      <protection/>
    </xf>
    <xf numFmtId="165" applyNumberFormat="1" fontId="34" applyFont="1" fillId="0" applyFill="1" borderId="39" applyBorder="1" applyAlignment="1" applyProtection="1" xfId="0">
      <alignment vertical="center"/>
      <protection/>
    </xf>
    <xf numFmtId="165" applyNumberFormat="1" fontId="34" applyFont="1" fillId="0" applyFill="1" borderId="39" applyBorder="1" applyAlignment="1" applyProtection="1" xfId="0">
      <alignment vertical="center" horizontal="center"/>
      <protection/>
    </xf>
    <xf numFmtId="165" applyNumberFormat="1" fontId="0" applyFont="1" fillId="0" applyFill="1" borderId="18" applyBorder="1" applyAlignment="1" applyProtection="1" xfId="0">
      <alignment/>
      <protection/>
    </xf>
    <xf numFmtId="165" applyNumberFormat="1" fontId="0" applyFont="1" fillId="0" applyFill="1" borderId="41" applyBorder="1" applyAlignment="1" applyProtection="1" xfId="0">
      <alignment/>
      <protection/>
    </xf>
    <xf numFmtId="165" applyNumberFormat="1" fontId="33" applyFont="1" fillId="0" applyFill="1" borderId="41" applyBorder="1" applyAlignment="1" applyProtection="1" xfId="0">
      <alignment/>
      <protection/>
    </xf>
    <xf numFmtId="165" applyNumberFormat="1" fontId="34" applyFont="1" fillId="0" applyFill="1" borderId="41" applyBorder="1" applyAlignment="1" applyProtection="1" xfId="0">
      <alignment/>
      <protection/>
    </xf>
    <xf numFmtId="0" applyNumberFormat="1" fontId="46" applyFont="1" fillId="0" applyFill="1" borderId="0" applyBorder="1" applyAlignment="1" xfId="0">
      <alignment horizontal="center"/>
    </xf>
    <xf numFmtId="0" applyNumberFormat="1" fontId="46" applyFont="1" fillId="0" applyFill="1" borderId="0" applyBorder="1" xfId="0"/>
    <xf numFmtId="165" applyNumberFormat="1" fontId="33" applyFont="1" fillId="0" applyFill="1" borderId="35" applyBorder="1" applyAlignment="1" applyProtection="1" xfId="0">
      <alignment vertical="center" horizontal="center"/>
      <protection/>
    </xf>
    <xf numFmtId="10" applyNumberFormat="1" fontId="33" applyFont="1" fillId="0" applyFill="1" borderId="39" applyBorder="1" applyAlignment="1" applyProtection="1" xfId="0">
      <alignment vertical="center" horizontal="center"/>
      <protection/>
    </xf>
    <xf numFmtId="165" applyNumberFormat="1" fontId="33" applyFont="1" fillId="0" applyFill="1" borderId="0" applyBorder="1" applyAlignment="1" applyProtection="1" xfId="0">
      <alignment vertical="center"/>
      <protection/>
    </xf>
    <xf numFmtId="165" applyNumberFormat="1" fontId="33" applyFont="1" fillId="0" applyFill="1" borderId="38" applyBorder="1" applyAlignment="1" applyProtection="1" xfId="0">
      <alignment vertical="center" horizontal="center"/>
      <protection/>
    </xf>
    <xf numFmtId="165" applyNumberFormat="1" fontId="33" applyFont="1" fillId="0" applyFill="1" borderId="39" applyBorder="1" applyAlignment="1" applyProtection="1" xfId="0">
      <alignment vertical="center" horizontal="center"/>
      <protection/>
    </xf>
    <xf numFmtId="0" applyNumberFormat="1" fontId="47" applyFont="1" fillId="0" applyFill="1" borderId="0" applyBorder="1" applyAlignment="1" xfId="0">
      <alignment horizontal="center"/>
    </xf>
    <xf numFmtId="0" applyNumberFormat="1" fontId="47" applyFont="1" fillId="0" applyFill="1" borderId="0" applyBorder="1" xfId="0"/>
    <xf numFmtId="165" applyNumberFormat="1" fontId="34" applyFont="1" fillId="0" applyFill="1" borderId="35" applyBorder="1" applyAlignment="1" applyProtection="1" xfId="0">
      <alignment vertical="center" horizontal="center"/>
      <protection/>
    </xf>
    <xf numFmtId="10" applyNumberFormat="1" fontId="34" applyFont="1" fillId="0" applyFill="1" borderId="39" applyBorder="1" applyAlignment="1" applyProtection="1" xfId="0">
      <alignment vertical="center" horizontal="center"/>
      <protection/>
    </xf>
    <xf numFmtId="165" applyNumberFormat="1" fontId="34" applyFont="1" fillId="0" applyFill="1" borderId="0" applyBorder="1" applyAlignment="1" applyProtection="1" xfId="0">
      <alignment vertical="center"/>
      <protection/>
    </xf>
    <xf numFmtId="165" applyNumberFormat="1" fontId="34" applyFont="1" fillId="0" applyFill="1" borderId="38" applyBorder="1" applyAlignment="1" applyProtection="1" xfId="0">
      <alignment vertical="center" horizontal="center"/>
      <protection/>
    </xf>
    <xf numFmtId="0" applyNumberFormat="1" fontId="36" applyFont="1" fillId="0" applyFill="1" borderId="0" applyBorder="1" applyAlignment="1" xfId="0">
      <alignment horizontal="center"/>
    </xf>
    <xf numFmtId="0" applyNumberFormat="1" fontId="36" applyFont="1" fillId="0" applyFill="1" borderId="0" applyBorder="1" xfId="0"/>
    <xf numFmtId="165" applyNumberFormat="1" fontId="34" applyFont="1" fillId="0" applyFill="1" borderId="42" applyBorder="1" applyAlignment="1" applyProtection="1" xfId="0">
      <alignment vertical="center" horizontal="center"/>
      <protection/>
    </xf>
    <xf numFmtId="0" applyNumberFormat="1" fontId="42" applyFont="1" fillId="0" applyFill="1" borderId="10" applyBorder="1" applyAlignment="1" applyProtection="1" xfId="0">
      <alignment vertical="center" horizontal="center"/>
      <protection/>
    </xf>
    <xf numFmtId="0" applyNumberFormat="1" fontId="36" applyFont="1" fillId="0" applyFill="1" borderId="7" applyBorder="1" applyAlignment="1" applyProtection="1" xfId="0">
      <alignment horizontal="center"/>
      <protection/>
    </xf>
    <xf numFmtId="0" applyNumberFormat="1" fontId="36" applyFont="1" fillId="0" applyFill="1" borderId="7" applyBorder="1" applyAlignment="1" applyProtection="1" xfId="0">
      <alignment/>
      <protection/>
    </xf>
    <xf numFmtId="10" applyNumberFormat="1" fontId="32" applyFont="1" fillId="0" applyFill="1" borderId="7" applyBorder="1" applyAlignment="1" applyProtection="1" xfId="0">
      <alignment vertical="center" horizontal="center"/>
      <protection/>
    </xf>
    <xf numFmtId="165" applyNumberFormat="1" fontId="32" applyFont="1" fillId="0" applyFill="1" borderId="7" applyBorder="1" applyAlignment="1" applyProtection="1" xfId="0">
      <alignment vertical="center"/>
      <protection/>
    </xf>
    <xf numFmtId="0" applyNumberFormat="1" fontId="36" applyFont="1" fillId="0" applyFill="1" borderId="7" applyBorder="1" applyAlignment="1" applyProtection="1" xfId="0">
      <alignment vertical="center" horizontal="center"/>
      <protection/>
    </xf>
    <xf numFmtId="165" applyNumberFormat="1" fontId="34" applyFont="1" fillId="0" applyFill="1" borderId="39" applyBorder="1" applyAlignment="1" applyProtection="1" xfId="0">
      <alignment horizontal="center"/>
      <protection/>
    </xf>
    <xf numFmtId="9" applyNumberFormat="1" fontId="0" applyFont="1" fillId="0" applyFill="1" borderId="39" applyBorder="1" applyAlignment="1" applyProtection="1" xfId="0">
      <alignment horizontal="center"/>
      <protection/>
    </xf>
    <xf numFmtId="165" applyNumberFormat="1" fontId="34" applyFont="1" fillId="0" applyFill="1" borderId="39" applyBorder="1" applyAlignment="1" applyProtection="1" xfId="0">
      <alignment vertical="center" horizontal="center"/>
      <protection/>
    </xf>
    <xf numFmtId="9" applyNumberFormat="1" fontId="0" applyFont="1" fillId="0" applyFill="1" borderId="39" applyBorder="1" applyAlignment="1" applyProtection="1" xfId="0">
      <alignment vertical="center" horizontal="center"/>
      <protection/>
    </xf>
    <xf numFmtId="9" applyNumberFormat="1" fontId="0" applyFont="1" fillId="0" applyFill="1" borderId="39" applyBorder="1" applyAlignment="1" applyProtection="1" xfId="0">
      <alignment vertical="center"/>
      <protection/>
    </xf>
    <xf numFmtId="9" applyNumberFormat="1" fontId="0" applyFont="1" fillId="0" applyFill="1" borderId="39" applyBorder="1" applyAlignment="1" applyProtection="1" xfId="0">
      <alignment vertical="center" horizontal="center"/>
      <protection/>
    </xf>
    <xf numFmtId="165" applyNumberFormat="1" fontId="34" applyFont="1" fillId="0" applyFill="1" borderId="38" applyBorder="1" applyAlignment="1" applyProtection="1" xfId="0">
      <alignment vertical="center" horizontal="center"/>
      <protection/>
    </xf>
    <xf numFmtId="166" applyNumberFormat="1" fontId="0" applyFont="1" fillId="0" applyFill="1" borderId="35" applyBorder="1" applyAlignment="1" applyProtection="1" xfId="0">
      <alignment horizontal="center"/>
      <protection/>
    </xf>
    <xf numFmtId="166" applyNumberFormat="1" fontId="0" applyFont="1" fillId="0" applyFill="1" borderId="35" applyBorder="1" applyAlignment="1" applyProtection="1" xfId="0">
      <alignment/>
      <protection/>
    </xf>
    <xf numFmtId="166" applyNumberFormat="1" fontId="33" applyFont="1" fillId="0" applyFill="1" borderId="35" applyBorder="1" applyAlignment="1" applyProtection="1" xfId="0">
      <alignment horizontal="center"/>
      <protection/>
    </xf>
    <xf numFmtId="166" applyNumberFormat="1" fontId="33" applyFont="1" fillId="0" applyFill="1" borderId="35" applyBorder="1" applyAlignment="1" applyProtection="1" xfId="0">
      <alignment/>
      <protection/>
    </xf>
    <xf numFmtId="165" applyNumberFormat="1" fontId="33" applyFont="1" fillId="0" applyFill="1" borderId="38" applyBorder="1" applyAlignment="1" applyProtection="1" xfId="0">
      <alignment vertical="center" horizontal="center"/>
      <protection/>
    </xf>
    <xf numFmtId="9" applyNumberFormat="1" fontId="33" applyFont="1" fillId="0" applyFill="1" borderId="39" applyBorder="1" applyAlignment="1" applyProtection="1" xfId="0">
      <alignment vertical="center" horizontal="center"/>
      <protection/>
    </xf>
    <xf numFmtId="9" applyNumberFormat="1" fontId="33" applyFont="1" fillId="0" applyFill="1" borderId="39" applyBorder="1" applyAlignment="1" applyProtection="1" xfId="0">
      <alignment vertical="center" horizontal="center"/>
      <protection/>
    </xf>
    <xf numFmtId="166" applyNumberFormat="1" fontId="33" applyFont="1" fillId="0" applyFill="1" borderId="35" applyBorder="1" applyAlignment="1" applyProtection="1" xfId="0">
      <alignment vertical="center" horizontal="center"/>
      <protection/>
    </xf>
    <xf numFmtId="0" applyNumberFormat="1" fontId="33" applyFont="1" fillId="0" applyFill="1" borderId="0" applyBorder="1" applyAlignment="1" xfId="0">
      <alignment vertical="center"/>
    </xf>
    <xf numFmtId="166" applyNumberFormat="1" fontId="33" applyFont="1" fillId="0" applyFill="1" borderId="35" applyBorder="1" applyAlignment="1" applyProtection="1" xfId="0">
      <alignment vertical="center"/>
      <protection/>
    </xf>
    <xf numFmtId="165" applyNumberFormat="1" fontId="33" applyFont="1" fillId="0" applyFill="1" borderId="38" applyBorder="1" applyAlignment="1" applyProtection="1" xfId="0">
      <alignment vertical="center"/>
      <protection/>
    </xf>
    <xf numFmtId="9" applyNumberFormat="1" fontId="33" applyFont="1" fillId="0" applyFill="1" borderId="39" applyBorder="1" applyAlignment="1" applyProtection="1" xfId="0">
      <alignment vertical="center"/>
      <protection/>
    </xf>
    <xf numFmtId="0" applyNumberFormat="1" fontId="46" applyFont="1" fillId="0" applyFill="1" borderId="0" applyBorder="1" applyAlignment="1" xfId="0">
      <alignment vertical="center"/>
    </xf>
    <xf numFmtId="166" applyNumberFormat="1" fontId="46" applyFont="1" fillId="0" applyFill="1" borderId="35" applyBorder="1" applyAlignment="1" applyProtection="1" xfId="0">
      <alignment vertical="center"/>
      <protection/>
    </xf>
    <xf numFmtId="165" applyNumberFormat="1" fontId="46" applyFont="1" fillId="0" applyFill="1" borderId="38" applyBorder="1" applyAlignment="1" applyProtection="1" xfId="0">
      <alignment vertical="center"/>
      <protection/>
    </xf>
    <xf numFmtId="9" applyNumberFormat="1" fontId="46" applyFont="1" fillId="0" applyFill="1" borderId="39" applyBorder="1" applyAlignment="1" applyProtection="1" xfId="0">
      <alignment vertical="center"/>
      <protection/>
    </xf>
    <xf numFmtId="0" applyNumberFormat="1" fontId="46" applyFont="1" fillId="0" applyFill="1" borderId="7" applyBorder="1" applyAlignment="1" applyProtection="1" xfId="0">
      <alignment vertical="center"/>
      <protection/>
    </xf>
    <xf numFmtId="166" applyNumberFormat="1" fontId="46" applyFont="1" fillId="0" applyFill="1" borderId="7" applyBorder="1" applyAlignment="1" applyProtection="1" xfId="0">
      <alignment vertical="center"/>
      <protection/>
    </xf>
    <xf numFmtId="165" applyNumberFormat="1" fontId="46" applyFont="1" fillId="0" applyFill="1" borderId="7" applyBorder="1" applyAlignment="1" applyProtection="1" xfId="0">
      <alignment vertical="center"/>
      <protection/>
    </xf>
    <xf numFmtId="9" applyNumberFormat="1" fontId="46" applyFont="1" fillId="0" applyFill="1" borderId="7" applyBorder="1" applyAlignment="1" applyProtection="1" xfId="0">
      <alignment vertical="center"/>
      <protection/>
    </xf>
    <xf numFmtId="0" applyNumberFormat="1" fontId="46" applyFont="1" fillId="0" applyFill="1" borderId="18" applyBorder="1" applyAlignment="1" applyProtection="1" xfId="0">
      <alignment vertical="center"/>
      <protection/>
    </xf>
    <xf numFmtId="165" applyNumberFormat="1" fontId="46" applyFont="1" fillId="0" applyFill="1" borderId="10" applyBorder="1" applyAlignment="1" applyProtection="1" xfId="0">
      <alignment vertical="center"/>
      <protection/>
    </xf>
    <xf numFmtId="0" applyNumberFormat="1" fontId="48" applyFont="1" fillId="0" applyFill="1" borderId="7" applyBorder="1" applyAlignment="1" applyProtection="1" xfId="0">
      <alignment vertical="center"/>
      <protection/>
    </xf>
    <xf numFmtId="166" applyNumberFormat="1" fontId="48" applyFont="1" fillId="0" applyFill="1" borderId="7" applyBorder="1" applyAlignment="1" applyProtection="1" xfId="0">
      <alignment vertical="center"/>
      <protection/>
    </xf>
    <xf numFmtId="165" applyNumberFormat="1" fontId="48" applyFont="1" fillId="0" applyFill="1" borderId="10" applyBorder="1" applyAlignment="1" applyProtection="1" xfId="0">
      <alignment vertical="center"/>
      <protection/>
    </xf>
    <xf numFmtId="0" applyNumberFormat="1" fontId="48" applyFont="1" fillId="0" applyFill="1" borderId="18" applyBorder="1" applyAlignment="1" applyProtection="1" xfId="0">
      <alignment vertical="center"/>
      <protection/>
    </xf>
    <xf numFmtId="0" applyNumberFormat="1" fontId="49" applyFont="1" fillId="0" applyFill="1" borderId="0" applyBorder="1" applyAlignment="1" xfId="0">
      <alignment vertical="center" horizontal="center"/>
    </xf>
    <xf numFmtId="0" applyNumberFormat="1" fontId="49" applyFont="1" fillId="0" applyFill="1" borderId="0" applyBorder="1" xfId="0"/>
    <xf numFmtId="0" applyNumberFormat="1" fontId="49" applyFont="1" fillId="0" applyFill="1" borderId="0" applyBorder="1" applyAlignment="1" xfId="0">
      <alignment horizontal="center"/>
    </xf>
    <xf numFmtId="165" applyNumberFormat="1" fontId="48" applyFont="1" fillId="0" applyFill="1" borderId="7" applyBorder="1" applyAlignment="1" applyProtection="1" xfId="0">
      <alignment vertical="center"/>
      <protection/>
    </xf>
    <xf numFmtId="0" applyNumberFormat="1" fontId="49" applyFont="1" fillId="0" applyFill="1" borderId="7" applyBorder="1" applyAlignment="1" applyProtection="1" xfId="0">
      <alignment vertical="center" horizontal="center"/>
      <protection/>
    </xf>
    <xf numFmtId="0" applyNumberFormat="1" fontId="49" applyFont="1" fillId="0" applyFill="1" borderId="7" applyBorder="1" applyAlignment="1" applyProtection="1" xfId="0">
      <alignment/>
      <protection/>
    </xf>
    <xf numFmtId="0" applyNumberFormat="1" fontId="49" applyFont="1" fillId="0" applyFill="1" borderId="7" applyBorder="1" applyAlignment="1" applyProtection="1" xfId="0">
      <alignment horizontal="center"/>
      <protection/>
    </xf>
    <xf numFmtId="0" applyNumberFormat="1" fontId="45" applyFont="1" fillId="0" applyFill="1" borderId="7" applyBorder="1" applyAlignment="1" applyProtection="1" xfId="0">
      <alignment vertical="center" horizontal="center"/>
      <protection/>
    </xf>
    <xf numFmtId="0" applyNumberFormat="1" fontId="45" applyFont="1" fillId="0" applyFill="1" borderId="7" applyBorder="1" applyAlignment="1" applyProtection="1" xfId="0">
      <alignment/>
      <protection/>
    </xf>
    <xf numFmtId="0" applyNumberFormat="1" fontId="45" applyFont="1" fillId="0" applyFill="1" borderId="7" applyBorder="1" applyAlignment="1" applyProtection="1" xfId="0">
      <alignment horizontal="center"/>
      <protection/>
    </xf>
    <xf numFmtId="0" applyNumberFormat="1" fontId="47" applyFont="1" fillId="0" applyFill="1" borderId="7" applyBorder="1" applyAlignment="1" applyProtection="1" xfId="0">
      <alignment vertical="center"/>
      <protection/>
    </xf>
    <xf numFmtId="166" applyNumberFormat="1" fontId="47" applyFont="1" fillId="0" applyFill="1" borderId="7" applyBorder="1" applyAlignment="1" applyProtection="1" xfId="0">
      <alignment vertical="center"/>
      <protection/>
    </xf>
    <xf numFmtId="165" applyNumberFormat="1" fontId="47" applyFont="1" fillId="0" applyFill="1" borderId="7" applyBorder="1" applyAlignment="1" applyProtection="1" xfId="0">
      <alignment vertical="center"/>
      <protection/>
    </xf>
    <xf numFmtId="0" applyNumberFormat="1" fontId="47" applyFont="1" fillId="0" applyFill="1" borderId="7" applyBorder="1" applyAlignment="1" applyProtection="1" xfId="0">
      <alignment vertical="center" horizontal="center"/>
      <protection/>
    </xf>
    <xf numFmtId="0" applyNumberFormat="1" fontId="47" applyFont="1" fillId="0" applyFill="1" borderId="7" applyBorder="1" applyAlignment="1" applyProtection="1" xfId="0">
      <alignment/>
      <protection/>
    </xf>
    <xf numFmtId="0" applyNumberFormat="1" fontId="47" applyFont="1" fillId="0" applyFill="1" borderId="7" applyBorder="1" applyAlignment="1" applyProtection="1" xfId="0">
      <alignment horizontal="center"/>
      <protection/>
    </xf>
    <xf numFmtId="0" applyNumberFormat="1" fontId="36" applyFont="1" fillId="0" applyFill="1" borderId="7" applyBorder="1" applyAlignment="1" applyProtection="1" xfId="0">
      <alignment vertical="center"/>
      <protection/>
    </xf>
    <xf numFmtId="166" applyNumberFormat="1" fontId="36" applyFont="1" fillId="0" applyFill="1" borderId="7" applyBorder="1" applyAlignment="1" applyProtection="1" xfId="0">
      <alignment vertical="center"/>
      <protection/>
    </xf>
    <xf numFmtId="165" applyNumberFormat="1" fontId="36" applyFont="1" fillId="0" applyFill="1" borderId="7" applyBorder="1" applyAlignment="1" applyProtection="1" xfId="0">
      <alignment vertical="center"/>
      <protection/>
    </xf>
    <xf numFmtId="166" applyNumberFormat="1" fontId="36" applyFont="1" fillId="0" applyFill="1" borderId="7" applyBorder="1" applyAlignment="1" applyProtection="1" xfId="0">
      <alignment vertical="center" horizontal="center"/>
      <protection/>
    </xf>
    <xf numFmtId="165" applyNumberFormat="1" fontId="36" applyFont="1" fillId="0" applyFill="1" borderId="7" applyBorder="1" applyAlignment="1" applyProtection="1" xfId="0">
      <alignment vertical="center" horizontal="center"/>
      <protection/>
    </xf>
    <xf numFmtId="166" applyNumberFormat="1" fontId="47" applyFont="1" fillId="0" applyFill="1" borderId="7" applyBorder="1" applyAlignment="1" applyProtection="1" xfId="0">
      <alignment vertical="center" horizontal="center"/>
      <protection/>
    </xf>
    <xf numFmtId="165" applyNumberFormat="1" fontId="47" applyFont="1" fillId="0" applyFill="1" borderId="7" applyBorder="1" applyAlignment="1" applyProtection="1" xfId="0">
      <alignment vertical="center" horizontal="center"/>
      <protection/>
    </xf>
    <xf numFmtId="0" applyNumberFormat="1" fontId="46" applyFont="1" fillId="0" applyFill="1" borderId="7" applyBorder="1" applyAlignment="1" applyProtection="1" xfId="0">
      <alignment vertical="center" horizontal="center"/>
      <protection/>
    </xf>
    <xf numFmtId="166" applyNumberFormat="1" fontId="46" applyFont="1" fillId="0" applyFill="1" borderId="7" applyBorder="1" applyAlignment="1" applyProtection="1" xfId="0">
      <alignment vertical="center" horizontal="center"/>
      <protection/>
    </xf>
    <xf numFmtId="165" applyNumberFormat="1" fontId="46" applyFont="1" fillId="0" applyFill="1" borderId="7" applyBorder="1" applyAlignment="1" applyProtection="1" xfId="0">
      <alignment vertical="center" horizontal="center"/>
      <protection/>
    </xf>
    <xf numFmtId="166" applyNumberFormat="1" fontId="46" applyFont="1" fillId="0" applyFill="1" borderId="7" applyBorder="1" applyAlignment="1" applyProtection="1" xfId="0">
      <alignment vertical="center" horizontal="right"/>
      <protection/>
    </xf>
    <xf numFmtId="165" applyNumberFormat="1" fontId="46" applyFont="1" fillId="0" applyFill="1" borderId="7" applyBorder="1" applyAlignment="1" applyProtection="1" xfId="0">
      <alignment vertical="center" horizontal="right"/>
      <protection/>
    </xf>
    <xf numFmtId="0" applyNumberFormat="1" fontId="46" applyFont="1" fillId="0" applyFill="1" borderId="7" applyBorder="1" applyAlignment="1" applyProtection="1" xfId="0">
      <alignment vertical="center" horizontal="right"/>
      <protection/>
    </xf>
    <xf numFmtId="0" applyNumberFormat="1" fontId="46" applyFont="1" fillId="0" applyFill="1" borderId="18" applyBorder="1" applyAlignment="1" applyProtection="1" xfId="0">
      <alignment vertical="center" horizontal="center"/>
      <protection/>
    </xf>
    <xf numFmtId="0" applyNumberFormat="1" fontId="46" applyFont="1" fillId="0" applyFill="1" borderId="8" applyBorder="1" applyAlignment="1" applyProtection="1" xfId="0">
      <alignment vertical="center" horizontal="right"/>
      <protection/>
    </xf>
    <xf numFmtId="0" applyNumberFormat="1" fontId="0" applyFont="1" fillId="0" applyFill="1" borderId="0" applyBorder="1" applyAlignment="1" xfId="0">
      <alignment horizontal="left"/>
    </xf>
    <xf numFmtId="0" applyNumberFormat="1" fontId="46" applyFont="1" fillId="0" applyFill="1" borderId="14" applyBorder="1" applyAlignment="1" applyProtection="1" xfId="0">
      <alignment vertical="center" horizontal="right"/>
      <protection/>
    </xf>
    <xf numFmtId="0" applyNumberFormat="1" fontId="46" applyFont="1" fillId="0" applyFill="1" borderId="18" applyBorder="1" applyAlignment="1" applyProtection="1" xfId="0">
      <alignment vertical="center" horizontal="right"/>
      <protection/>
    </xf>
    <xf numFmtId="0" applyNumberFormat="1" fontId="0" applyFont="1" fillId="0" applyFill="1" borderId="7" applyBorder="1" applyAlignment="1" applyProtection="1" xfId="0">
      <alignment horizontal="left"/>
      <protection/>
    </xf>
    <xf numFmtId="0" applyNumberFormat="1" fontId="50" applyFont="1" fillId="3" applyFill="1" borderId="7" applyBorder="1" applyAlignment="1" applyProtection="1" xfId="0">
      <alignment horizontal="left"/>
      <protection/>
    </xf>
    <xf numFmtId="0" applyNumberFormat="1" fontId="51" applyFont="1" fillId="2" applyFill="1" borderId="7" applyBorder="1" applyAlignment="1" applyProtection="1" xfId="0">
      <alignment horizontal="left"/>
      <protection/>
    </xf>
    <xf numFmtId="0" applyNumberFormat="1" fontId="52" applyFont="1" fillId="2" applyFill="1" borderId="7" applyBorder="1" applyAlignment="1" applyProtection="1" xfId="0">
      <alignment/>
      <protection/>
    </xf>
    <xf numFmtId="169" applyNumberFormat="1" fontId="52" applyFont="1" fillId="2" applyFill="1" borderId="7" applyBorder="1" applyAlignment="1" applyProtection="1" xfId="0">
      <alignment/>
      <protection/>
    </xf>
    <xf numFmtId="0" applyNumberFormat="1" fontId="52" applyFont="1" fillId="2" applyFill="1" borderId="10" applyBorder="1" applyAlignment="1" applyProtection="1" xfId="0">
      <alignment/>
      <protection/>
    </xf>
    <xf numFmtId="169" applyNumberFormat="1" fontId="52" applyFont="1" fillId="2" applyFill="1" borderId="10" applyBorder="1" applyAlignment="1" applyProtection="1" xfId="0">
      <alignment/>
      <protection/>
    </xf>
    <xf numFmtId="0" applyNumberFormat="1" fontId="52" applyFont="1" fillId="0" applyFill="1" borderId="18" applyBorder="1" applyAlignment="1" applyProtection="1" xfId="0">
      <alignment/>
      <protection/>
    </xf>
    <xf numFmtId="170" applyNumberFormat="1" fontId="52" applyFont="1" fillId="0" applyFill="1" borderId="7" applyBorder="1" applyAlignment="1" applyProtection="1" xfId="0">
      <alignment/>
      <protection/>
    </xf>
    <xf numFmtId="0" applyNumberFormat="1" fontId="51" applyFont="1" fillId="2" applyFill="1" borderId="8" applyBorder="1" applyAlignment="1" applyProtection="1" xfId="0">
      <alignment/>
      <protection/>
    </xf>
    <xf numFmtId="169" applyNumberFormat="1" fontId="51" applyFont="1" fillId="2" applyFill="1" borderId="8" applyBorder="1" applyAlignment="1" applyProtection="1" xfId="0">
      <alignment/>
      <protection/>
    </xf>
    <xf numFmtId="0" applyNumberFormat="1" fontId="50" applyFont="1" fillId="3" applyFill="1" borderId="7" applyBorder="1" applyAlignment="1" applyProtection="1" xfId="0">
      <alignment horizontal="center"/>
      <protection/>
    </xf>
    <xf numFmtId="0" applyNumberFormat="1" fontId="0" applyFont="1" fillId="3" applyFill="1" borderId="0" applyBorder="1" xfId="0"/>
    <xf numFmtId="0" applyNumberFormat="1" fontId="50" applyFont="1" fillId="4" applyFill="1" borderId="7" applyBorder="1" applyAlignment="1" applyProtection="1" xfId="0">
      <alignment horizontal="center"/>
      <protection/>
    </xf>
    <xf numFmtId="0" applyNumberFormat="1" fontId="0" applyFont="1" fillId="4" applyFill="1" borderId="0" applyBorder="1" xfId="0"/>
    <xf numFmtId="0" applyNumberFormat="1" fontId="52" applyFont="1" fillId="2" applyFill="1" borderId="8" applyBorder="1" applyAlignment="1" applyProtection="1" xfId="0">
      <alignment/>
      <protection/>
    </xf>
    <xf numFmtId="169" applyNumberFormat="1" fontId="52" applyFont="1" fillId="2" applyFill="1" borderId="8" applyBorder="1" applyAlignment="1" applyProtection="1" xfId="0">
      <alignment/>
      <protection/>
    </xf>
    <xf numFmtId="0" applyNumberFormat="1" fontId="0" applyFont="1" fillId="4" applyFill="1" borderId="17" applyBorder="1" applyAlignment="1" applyProtection="1" xfId="0">
      <alignment/>
      <protection/>
    </xf>
    <xf numFmtId="0" applyNumberFormat="1" fontId="52" applyFont="1" fillId="2" applyFill="1" borderId="7" applyBorder="1" applyAlignment="1" applyProtection="1" xfId="0">
      <alignment horizontal="center"/>
      <protection/>
    </xf>
    <xf numFmtId="0" applyNumberFormat="1" fontId="52" applyFont="1" fillId="2" applyFill="1" borderId="7" applyBorder="1" applyAlignment="1" applyProtection="1" xfId="0">
      <alignment wrapText="1" horizontal="center"/>
      <protection/>
    </xf>
    <xf numFmtId="0" applyNumberFormat="1" fontId="0" applyFont="1" fillId="0" applyFill="1" borderId="0" applyBorder="1" applyAlignment="1" xfId="0">
      <alignment wrapText="1" horizontal="center"/>
    </xf>
    <xf numFmtId="0" applyNumberFormat="1" fontId="52" applyFont="1" fillId="2" applyFill="1" borderId="7" applyBorder="1" applyAlignment="1" applyProtection="1" xfId="0">
      <alignment wrapText="1" vertical="center" horizontal="center"/>
      <protection/>
    </xf>
    <xf numFmtId="0" applyNumberFormat="1" fontId="0" applyFont="1" fillId="0" applyFill="1" borderId="0" applyBorder="1" applyAlignment="1" xfId="0">
      <alignment wrapText="1" vertical="center" horizontal="center"/>
    </xf>
    <xf numFmtId="169" applyNumberFormat="1" fontId="52" applyFont="1" fillId="2" applyFill="1" borderId="7" applyBorder="1" applyAlignment="1" applyProtection="1" xfId="0">
      <alignment vertical="center"/>
      <protection/>
    </xf>
    <xf numFmtId="0" applyNumberFormat="1" fontId="52" applyFont="1" fillId="2" applyFill="1" borderId="8" applyBorder="1" applyAlignment="1" applyProtection="1" xfId="0">
      <alignment vertical="center"/>
      <protection/>
    </xf>
    <xf numFmtId="0" applyNumberFormat="1" fontId="52" applyFont="1" fillId="2" applyFill="1" borderId="8" applyBorder="1" applyAlignment="1" applyProtection="1" xfId="0">
      <alignment vertical="center" horizontal="center"/>
      <protection/>
    </xf>
    <xf numFmtId="0" applyNumberFormat="1" fontId="52" applyFont="1" fillId="2" applyFill="1" borderId="7" applyBorder="1" applyAlignment="1" applyProtection="1" xfId="0">
      <alignment vertical="center"/>
      <protection/>
    </xf>
    <xf numFmtId="0" applyNumberFormat="1" fontId="52" applyFont="1" fillId="2" applyFill="1" borderId="7" applyBorder="1" applyAlignment="1" applyProtection="1" xfId="0">
      <alignment vertical="center" horizontal="center"/>
      <protection/>
    </xf>
    <xf numFmtId="0" applyNumberFormat="1" fontId="52" applyFont="1" fillId="2" applyFill="1" borderId="7" applyBorder="1" applyAlignment="1" applyProtection="1" xfId="0">
      <alignment vertical="center" horizontal="center"/>
      <protection/>
    </xf>
    <xf numFmtId="165" applyNumberFormat="1" fontId="53" applyFont="1" fillId="0" applyFill="1" borderId="11" applyBorder="1" applyAlignment="1" applyProtection="1" xfId="0">
      <alignment vertical="center" horizontal="center"/>
      <protection/>
    </xf>
    <xf numFmtId="166" applyNumberFormat="1" fontId="0" applyFont="1" fillId="0" applyFill="1" borderId="43" applyBorder="1" applyAlignment="1" applyProtection="1" xfId="0">
      <alignment/>
      <protection/>
    </xf>
    <xf numFmtId="166" applyNumberFormat="1" fontId="54" applyFont="1" fillId="0" applyFill="1" borderId="43" applyBorder="1" applyAlignment="1" applyProtection="1" xfId="0">
      <alignment/>
      <protection/>
    </xf>
    <xf numFmtId="165" applyNumberFormat="1" fontId="55" applyFont="1" fillId="0" applyFill="1" borderId="0" applyBorder="1" applyAlignment="1" applyProtection="1" xfId="0">
      <alignment vertical="center" horizontal="center"/>
      <protection/>
    </xf>
    <xf numFmtId="165" applyNumberFormat="1" fontId="56" applyFont="1" fillId="0" applyFill="1" borderId="0" applyBorder="1" applyAlignment="1" applyProtection="1" xfId="0">
      <alignment vertical="center" horizontal="center"/>
      <protection/>
    </xf>
    <xf numFmtId="165" applyNumberFormat="1" fontId="54" applyFont="1" fillId="0" applyFill="1" borderId="0" applyBorder="1" applyAlignment="1" applyProtection="1" xfId="0">
      <alignment vertical="center" horizontal="center"/>
      <protection/>
    </xf>
    <xf numFmtId="0" applyNumberFormat="1" fontId="50" applyFont="1" fillId="0" applyFill="1" borderId="7" applyBorder="1" applyAlignment="1" applyProtection="1" xfId="0">
      <alignment horizontal="center"/>
      <protection/>
    </xf>
    <xf numFmtId="0" applyNumberFormat="1" fontId="57" applyFont="1" fillId="0" applyFill="1" borderId="17" applyBorder="1" applyAlignment="1" applyProtection="1" xfId="0">
      <alignment/>
      <protection/>
    </xf>
    <xf numFmtId="0" applyNumberFormat="1" fontId="52" applyFont="1" fillId="2" applyFill="1" borderId="7" applyBorder="1" applyAlignment="1" applyProtection="1" xfId="0">
      <alignment wrapText="1" vertical="center" horizontal="center"/>
      <protection/>
    </xf>
    <xf numFmtId="0" applyNumberFormat="1" fontId="57" applyFont="1" fillId="0" applyFill="1" borderId="0" applyBorder="1" applyAlignment="1" xfId="0">
      <alignment wrapText="1" vertical="center" horizontal="center"/>
    </xf>
    <xf numFmtId="0" applyNumberFormat="1" fontId="52" applyFont="1" fillId="2" applyFill="1" borderId="7" applyBorder="1" applyAlignment="1" applyProtection="1" xfId="0">
      <alignment wrapText="1" horizontal="center"/>
      <protection/>
    </xf>
    <xf numFmtId="0" applyNumberFormat="1" fontId="57" applyFont="1" fillId="0" applyFill="1" borderId="0" applyBorder="1" applyAlignment="1" xfId="0">
      <alignment wrapText="1" horizontal="center"/>
    </xf>
    <xf numFmtId="0" applyNumberFormat="1" fontId="52" applyFont="1" fillId="2" applyFill="1" borderId="10" applyBorder="1" applyAlignment="1" applyProtection="1" xfId="0">
      <alignment horizontal="center"/>
      <protection/>
    </xf>
    <xf numFmtId="0" applyNumberFormat="1" fontId="52" applyFont="1" fillId="2" applyFill="1" borderId="8" applyBorder="1" applyAlignment="1" applyProtection="1" xfId="0">
      <alignment horizontal="center"/>
      <protection/>
    </xf>
    <xf numFmtId="0" applyNumberFormat="1" fontId="52" applyFont="1" fillId="2" applyFill="1" borderId="8" applyBorder="1" applyAlignment="1" applyProtection="1" xfId="0">
      <alignment wrapText="1" horizontal="center"/>
      <protection/>
    </xf>
    <xf numFmtId="0" applyNumberFormat="1" fontId="52" applyFont="1" fillId="2" applyFill="1" borderId="8" applyBorder="1" applyAlignment="1" applyProtection="1" xfId="0">
      <alignment horizontal="center"/>
      <protection/>
    </xf>
    <xf numFmtId="0" applyNumberFormat="1" fontId="0" applyFont="1" fillId="0" applyFill="1" borderId="0" applyBorder="1" applyAlignment="1" xfId="0">
      <alignment horizontal="center"/>
    </xf>
    <xf numFmtId="0" applyNumberFormat="1" fontId="52" applyFont="1" fillId="2" applyFill="1" borderId="10" applyBorder="1" applyAlignment="1" applyProtection="1" xfId="0">
      <alignment horizontal="center"/>
      <protection/>
    </xf>
    <xf numFmtId="0" applyNumberFormat="1" fontId="52" applyFont="1" fillId="2" applyFill="1" borderId="10" applyBorder="1" applyAlignment="1" applyProtection="1" xfId="0">
      <alignment wrapText="1" horizontal="center"/>
      <protection/>
    </xf>
    <xf numFmtId="170" applyNumberFormat="1" fontId="52" applyFont="1" fillId="0" applyFill="1" borderId="17" applyBorder="1" applyAlignment="1" applyProtection="1" xfId="0">
      <alignment/>
      <protection/>
    </xf>
    <xf numFmtId="0" applyNumberFormat="1" fontId="0" applyFont="1" fillId="0" applyFill="1" borderId="7" applyBorder="1" applyAlignment="1" applyProtection="1" xfId="0">
      <alignment wrapText="1" horizontal="center"/>
      <protection/>
    </xf>
    <xf numFmtId="0" applyNumberFormat="1" fontId="52" applyFont="1" fillId="2" applyFill="1" borderId="18" applyBorder="1" applyAlignment="1" applyProtection="1" xfId="0">
      <alignment wrapText="1" horizontal="center"/>
      <protection/>
    </xf>
    <xf numFmtId="170" applyNumberFormat="1" fontId="52" applyFont="1" fillId="0" applyFill="1" borderId="16" applyBorder="1" applyAlignment="1" applyProtection="1" xfId="0">
      <alignment/>
      <protection/>
    </xf>
    <xf numFmtId="0" applyNumberFormat="1" fontId="0" applyFont="1" fillId="0" applyFill="1" borderId="7" applyBorder="1" xfId="0"/>
    <xf numFmtId="0" applyNumberFormat="1" fontId="0" applyFont="1" fillId="0" applyFill="1" borderId="0" applyBorder="1" applyAlignment="1" xfId="0">
      <alignment horizontal="center"/>
    </xf>
    <xf numFmtId="0" applyNumberFormat="1" fontId="0" applyFont="1" fillId="0" applyFill="1" borderId="10" applyBorder="1" applyAlignment="1" applyProtection="1" xfId="0">
      <alignment wrapText="1" horizontal="center"/>
      <protection/>
    </xf>
    <xf numFmtId="170" applyNumberFormat="1" fontId="52" applyFont="1" fillId="0" applyFill="1" borderId="44" applyBorder="1" applyAlignment="1" applyProtection="1" xfId="0">
      <alignment/>
      <protection/>
    </xf>
    <xf numFmtId="0" applyNumberFormat="1" fontId="0" applyFont="1" fillId="0" applyFill="1" borderId="7" applyBorder="1" applyAlignment="1" applyProtection="1" xfId="0">
      <alignment wrapText="1" horizontal="center"/>
      <protection/>
    </xf>
    <xf numFmtId="0" applyNumberFormat="1" fontId="0" applyFont="1" fillId="0" applyFill="1" borderId="7" applyBorder="1" applyAlignment="1" applyProtection="1" xfId="0">
      <alignment wrapText="1" vertical="center" horizontal="center"/>
      <protection/>
    </xf>
    <xf numFmtId="0" applyNumberFormat="1" fontId="58" applyFont="1" fillId="0" applyFill="1" borderId="7" applyBorder="1" applyAlignment="1" applyProtection="1" xfId="0">
      <alignment horizontal="center"/>
      <protection/>
    </xf>
    <xf numFmtId="0" applyNumberFormat="1" fontId="59" applyFont="1" fillId="0" applyFill="1" borderId="17" applyBorder="1" applyAlignment="1" applyProtection="1" xfId="0">
      <alignment/>
      <protection/>
    </xf>
    <xf numFmtId="0" applyNumberFormat="1" fontId="59" applyFont="1" fillId="2" applyFill="1" borderId="8" applyBorder="1" applyAlignment="1" applyProtection="1" xfId="0">
      <alignment vertical="center" horizontal="center"/>
      <protection/>
    </xf>
    <xf numFmtId="169" applyNumberFormat="1" fontId="59" applyFont="1" fillId="2" applyFill="1" borderId="8" applyBorder="1" applyAlignment="1" applyProtection="1" xfId="0">
      <alignment/>
      <protection/>
    </xf>
    <xf numFmtId="0" applyNumberFormat="1" fontId="59" applyFont="1" fillId="2" applyFill="1" borderId="7" applyBorder="1" applyAlignment="1" applyProtection="1" xfId="0">
      <alignment wrapText="1" vertical="center" horizontal="center"/>
      <protection/>
    </xf>
    <xf numFmtId="169" applyNumberFormat="1" fontId="59" applyFont="1" fillId="2" applyFill="1" borderId="7" applyBorder="1" applyAlignment="1" applyProtection="1" xfId="0">
      <alignment vertical="center"/>
      <protection/>
    </xf>
    <xf numFmtId="0" applyNumberFormat="1" fontId="59" applyFont="1" fillId="0" applyFill="1" borderId="0" applyBorder="1" applyAlignment="1" xfId="0">
      <alignment wrapText="1" vertical="center" horizontal="center"/>
    </xf>
    <xf numFmtId="169" applyNumberFormat="1" fontId="59" applyFont="1" fillId="2" applyFill="1" borderId="7" applyBorder="1" applyAlignment="1" applyProtection="1" xfId="0">
      <alignment/>
      <protection/>
    </xf>
    <xf numFmtId="0" applyNumberFormat="1" fontId="59" applyFont="1" fillId="2" applyFill="1" borderId="7" applyBorder="1" applyAlignment="1" applyProtection="1" xfId="0">
      <alignment wrapText="1" horizontal="center"/>
      <protection/>
    </xf>
    <xf numFmtId="0" applyNumberFormat="1" fontId="59" applyFont="1" fillId="0" applyFill="1" borderId="0" applyBorder="1" applyAlignment="1" xfId="0">
      <alignment wrapText="1" horizontal="center"/>
    </xf>
    <xf numFmtId="169" applyNumberFormat="1" fontId="59" applyFont="1" fillId="2" applyFill="1" borderId="10" applyBorder="1" applyAlignment="1" applyProtection="1" xfId="0">
      <alignment/>
      <protection/>
    </xf>
    <xf numFmtId="0" applyNumberFormat="1" fontId="59" applyFont="1" fillId="2" applyFill="1" borderId="18" applyBorder="1" applyAlignment="1" applyProtection="1" xfId="0">
      <alignment wrapText="1" horizontal="center"/>
      <protection/>
    </xf>
    <xf numFmtId="0" applyNumberFormat="1" fontId="60" applyFont="1" fillId="0" applyFill="1" borderId="7" applyBorder="1" xfId="0"/>
    <xf numFmtId="0" applyNumberFormat="1" fontId="60" applyFont="1" fillId="0" applyFill="1" borderId="10" applyBorder="1" applyAlignment="1" applyProtection="1" xfId="0">
      <alignment wrapText="1" horizontal="center"/>
      <protection/>
    </xf>
    <xf numFmtId="170" applyNumberFormat="1" fontId="59" applyFont="1" fillId="0" applyFill="1" borderId="44" applyBorder="1" applyAlignment="1" applyProtection="1" xfId="0">
      <alignment/>
      <protection/>
    </xf>
    <xf numFmtId="0" applyNumberFormat="1" fontId="59" applyFont="1" fillId="2" applyFill="1" borderId="7" applyBorder="1" applyAlignment="1" applyProtection="1" xfId="0">
      <alignment wrapText="1" vertical="center" horizontal="center"/>
      <protection/>
    </xf>
    <xf numFmtId="0" applyNumberFormat="1" fontId="60" applyFont="1" fillId="0" applyFill="1" borderId="7" applyBorder="1" applyAlignment="1" applyProtection="1" xfId="0">
      <alignment wrapText="1" horizontal="center"/>
      <protection/>
    </xf>
    <xf numFmtId="0" applyNumberFormat="1" fontId="60" applyFont="1" fillId="0" applyFill="1" borderId="7" applyBorder="1" applyAlignment="1" applyProtection="1" xfId="0">
      <alignment wrapText="1" vertical="center" horizontal="center"/>
      <protection/>
    </xf>
    <xf numFmtId="0" applyNumberFormat="1" fontId="60" applyFont="1" fillId="0" applyFill="1" borderId="7" applyBorder="1" applyAlignment="1" applyProtection="1" xfId="0">
      <alignment wrapText="1" horizontal="center"/>
      <protection/>
    </xf>
    <xf numFmtId="0" applyNumberFormat="1" fontId="60" applyFont="1" fillId="0" applyFill="1" borderId="0" applyBorder="1" applyAlignment="1" xfId="0">
      <alignment wrapText="1" horizontal="center"/>
    </xf>
    <xf numFmtId="0" applyNumberFormat="1" fontId="61" applyFont="1" fillId="0" applyFill="1" borderId="7" applyBorder="1" applyAlignment="1" applyProtection="1" xfId="0">
      <alignment horizontal="center"/>
      <protection/>
    </xf>
    <xf numFmtId="0" applyNumberFormat="1" fontId="57" applyFont="1" fillId="2" applyFill="1" borderId="8" applyBorder="1" applyAlignment="1" applyProtection="1" xfId="0">
      <alignment vertical="center" horizontal="center"/>
      <protection/>
    </xf>
    <xf numFmtId="169" applyNumberFormat="1" fontId="57" applyFont="1" fillId="2" applyFill="1" borderId="8" applyBorder="1" applyAlignment="1" applyProtection="1" xfId="0">
      <alignment/>
      <protection/>
    </xf>
    <xf numFmtId="0" applyNumberFormat="1" fontId="57" applyFont="1" fillId="2" applyFill="1" borderId="7" applyBorder="1" applyAlignment="1" applyProtection="1" xfId="0">
      <alignment wrapText="1" vertical="center" horizontal="center"/>
      <protection/>
    </xf>
    <xf numFmtId="169" applyNumberFormat="1" fontId="57" applyFont="1" fillId="2" applyFill="1" borderId="7" applyBorder="1" applyAlignment="1" applyProtection="1" xfId="0">
      <alignment vertical="center"/>
      <protection/>
    </xf>
    <xf numFmtId="169" applyNumberFormat="1" fontId="57" applyFont="1" fillId="2" applyFill="1" borderId="7" applyBorder="1" applyAlignment="1" applyProtection="1" xfId="0">
      <alignment/>
      <protection/>
    </xf>
    <xf numFmtId="0" applyNumberFormat="1" fontId="57" applyFont="1" fillId="2" applyFill="1" borderId="7" applyBorder="1" applyAlignment="1" applyProtection="1" xfId="0">
      <alignment wrapText="1" horizontal="center"/>
      <protection/>
    </xf>
    <xf numFmtId="169" applyNumberFormat="1" fontId="57" applyFont="1" fillId="2" applyFill="1" borderId="10" applyBorder="1" applyAlignment="1" applyProtection="1" xfId="0">
      <alignment/>
      <protection/>
    </xf>
    <xf numFmtId="0" applyNumberFormat="1" fontId="57" applyFont="1" fillId="2" applyFill="1" borderId="18" applyBorder="1" applyAlignment="1" applyProtection="1" xfId="0">
      <alignment wrapText="1" horizontal="center"/>
      <protection/>
    </xf>
    <xf numFmtId="170" applyNumberFormat="1" fontId="57" applyFont="1" fillId="0" applyFill="1" borderId="44" applyBorder="1" applyAlignment="1" applyProtection="1" xfId="0">
      <alignment/>
      <protection/>
    </xf>
    <xf numFmtId="0" applyNumberFormat="1" fontId="57" applyFont="1" fillId="2" applyFill="1" borderId="7" applyBorder="1" applyAlignment="1" applyProtection="1" xfId="0">
      <alignment wrapText="1" vertical="center" horizontal="center"/>
      <protection/>
    </xf>
    <xf numFmtId="0" applyNumberFormat="1" fontId="52" applyFont="1" fillId="0" applyFill="1" borderId="17" applyBorder="1" applyAlignment="1" applyProtection="1" xfId="0">
      <alignment/>
      <protection/>
    </xf>
    <xf numFmtId="0" applyNumberFormat="1" fontId="52" applyFont="1" fillId="0" applyFill="1" borderId="0" applyBorder="1" applyAlignment="1" xfId="0">
      <alignment wrapText="1" vertical="center" horizontal="center"/>
    </xf>
    <xf numFmtId="0" applyNumberFormat="1" fontId="52" applyFont="1" fillId="0" applyFill="1" borderId="0" applyBorder="1" applyAlignment="1" xfId="0">
      <alignment wrapText="1" horizontal="center"/>
    </xf>
    <xf numFmtId="0" applyNumberFormat="1" fontId="62" applyFont="1" fillId="0" applyFill="1" borderId="7" applyBorder="1" xfId="0"/>
    <xf numFmtId="0" applyNumberFormat="1" fontId="62" applyFont="1" fillId="0" applyFill="1" borderId="10" applyBorder="1" applyAlignment="1" applyProtection="1" xfId="0">
      <alignment wrapText="1" horizontal="center"/>
      <protection/>
    </xf>
    <xf numFmtId="0" applyNumberFormat="1" fontId="62" applyFont="1" fillId="0" applyFill="1" borderId="7" applyBorder="1" applyAlignment="1" applyProtection="1" xfId="0">
      <alignment wrapText="1" horizontal="center"/>
      <protection/>
    </xf>
    <xf numFmtId="0" applyNumberFormat="1" fontId="62" applyFont="1" fillId="0" applyFill="1" borderId="7" applyBorder="1" applyAlignment="1" applyProtection="1" xfId="0">
      <alignment wrapText="1" vertical="center" horizontal="center"/>
      <protection/>
    </xf>
    <xf numFmtId="0" applyNumberFormat="1" fontId="62" applyFont="1" fillId="0" applyFill="1" borderId="7" applyBorder="1" applyAlignment="1" applyProtection="1" xfId="0">
      <alignment wrapText="1" horizontal="center"/>
      <protection/>
    </xf>
    <xf numFmtId="0" applyNumberFormat="1" fontId="62" applyFont="1" fillId="0" applyFill="1" borderId="0" applyBorder="1" applyAlignment="1" xfId="0">
      <alignment wrapText="1" horizontal="center"/>
    </xf>
    <xf numFmtId="0" applyNumberFormat="1" fontId="50" applyFont="1" fillId="0" applyFill="1" borderId="7" applyBorder="1" applyAlignment="1" applyProtection="1" xfId="0">
      <alignment vertical="center" horizontal="center"/>
      <protection/>
    </xf>
    <xf numFmtId="0" applyNumberFormat="1" fontId="52" applyFont="1" fillId="0" applyFill="1" borderId="17" applyBorder="1" applyAlignment="1" applyProtection="1" xfId="0">
      <alignment vertical="center"/>
      <protection/>
    </xf>
    <xf numFmtId="169" applyNumberFormat="1" fontId="52" applyFont="1" fillId="2" applyFill="1" borderId="8" applyBorder="1" applyAlignment="1" applyProtection="1" xfId="0">
      <alignment vertical="center"/>
      <protection/>
    </xf>
    <xf numFmtId="169" applyNumberFormat="1" fontId="52" applyFont="1" fillId="2" applyFill="1" borderId="10" applyBorder="1" applyAlignment="1" applyProtection="1" xfId="0">
      <alignment vertical="center"/>
      <protection/>
    </xf>
    <xf numFmtId="0" applyNumberFormat="1" fontId="52" applyFont="1" fillId="2" applyFill="1" borderId="18" applyBorder="1" applyAlignment="1" applyProtection="1" xfId="0">
      <alignment wrapText="1" vertical="center" horizontal="center"/>
      <protection/>
    </xf>
    <xf numFmtId="0" applyNumberFormat="1" fontId="62" applyFont="1" fillId="0" applyFill="1" borderId="7" applyBorder="1" applyAlignment="1" xfId="0">
      <alignment vertical="center"/>
    </xf>
    <xf numFmtId="0" applyNumberFormat="1" fontId="62" applyFont="1" fillId="0" applyFill="1" borderId="10" applyBorder="1" applyAlignment="1" applyProtection="1" xfId="0">
      <alignment wrapText="1" vertical="center" horizontal="center"/>
      <protection/>
    </xf>
    <xf numFmtId="170" applyNumberFormat="1" fontId="52" applyFont="1" fillId="0" applyFill="1" borderId="44" applyBorder="1" applyAlignment="1" applyProtection="1" xfId="0">
      <alignment vertical="center"/>
      <protection/>
    </xf>
    <xf numFmtId="0" applyNumberFormat="1" fontId="62" applyFont="1" fillId="0" applyFill="1" borderId="7" applyBorder="1" applyAlignment="1" applyProtection="1" xfId="0">
      <alignment vertical="center"/>
      <protection/>
    </xf>
    <xf numFmtId="0" applyNumberFormat="1" fontId="62" applyFont="1" fillId="0" applyFill="1" borderId="0" applyBorder="1" applyAlignment="1" xfId="0">
      <alignment wrapText="1" vertical="center" horizontal="center"/>
    </xf>
    <xf numFmtId="0" applyNumberFormat="1" fontId="52" applyFont="1" fillId="0" applyFill="1" borderId="17" applyBorder="1" applyAlignment="1" applyProtection="1" xfId="0">
      <alignment vertical="center" horizontal="center"/>
      <protection/>
    </xf>
    <xf numFmtId="169" applyNumberFormat="1" fontId="52" applyFont="1" fillId="2" applyFill="1" borderId="8" applyBorder="1" applyAlignment="1" applyProtection="1" xfId="0">
      <alignment vertical="center" horizontal="center"/>
      <protection/>
    </xf>
    <xf numFmtId="169" applyNumberFormat="1" fontId="52" applyFont="1" fillId="2" applyFill="1" borderId="7" applyBorder="1" applyAlignment="1" applyProtection="1" xfId="0">
      <alignment vertical="center" horizontal="center"/>
      <protection/>
    </xf>
    <xf numFmtId="169" applyNumberFormat="1" fontId="52" applyFont="1" fillId="2" applyFill="1" borderId="10" applyBorder="1" applyAlignment="1" applyProtection="1" xfId="0">
      <alignment vertical="center" horizontal="center"/>
      <protection/>
    </xf>
    <xf numFmtId="0" applyNumberFormat="1" fontId="62" applyFont="1" fillId="0" applyFill="1" borderId="7" applyBorder="1" applyAlignment="1" xfId="0">
      <alignment vertical="center" horizontal="center"/>
    </xf>
    <xf numFmtId="170" applyNumberFormat="1" fontId="52" applyFont="1" fillId="0" applyFill="1" borderId="44" applyBorder="1" applyAlignment="1" applyProtection="1" xfId="0">
      <alignment vertical="center" horizontal="center"/>
      <protection/>
    </xf>
    <xf numFmtId="0" applyNumberFormat="1" fontId="52" applyFont="1" fillId="0" applyFill="1" borderId="7" applyBorder="1" applyAlignment="1" applyProtection="1" xfId="0">
      <alignment vertical="center" horizontal="center"/>
      <protection/>
    </xf>
    <xf numFmtId="0" applyNumberFormat="1" fontId="52" applyFont="1" fillId="0" applyFill="1" borderId="7" applyBorder="1" applyAlignment="1" applyProtection="1" xfId="0">
      <alignment wrapText="1" vertical="center" horizontal="center"/>
      <protection/>
    </xf>
    <xf numFmtId="170" applyNumberFormat="1" fontId="52" applyFont="1" fillId="0" applyFill="1" borderId="7" applyBorder="1" applyAlignment="1" applyProtection="1" xfId="0">
      <alignment vertical="center" horizontal="center"/>
      <protection/>
    </xf>
    <xf numFmtId="0" applyNumberFormat="1" fontId="52" applyFont="1" fillId="2" applyFill="1" borderId="18" applyBorder="1" applyAlignment="1" applyProtection="1" xfId="0">
      <alignment wrapText="1" vertical="center" horizontal="center"/>
      <protection/>
    </xf>
    <xf numFmtId="0" applyNumberFormat="1" fontId="52" applyFont="1" fillId="0" applyFill="1" borderId="18" applyBorder="1" applyAlignment="1" applyProtection="1" xfId="0">
      <alignment wrapText="1" vertical="center" horizontal="center"/>
      <protection/>
    </xf>
    <xf numFmtId="0" applyNumberFormat="1" fontId="62" applyFont="1" fillId="0" applyFill="1" borderId="18" applyBorder="1" applyAlignment="1" applyProtection="1" xfId="0">
      <alignment wrapText="1" vertical="center" horizontal="center"/>
      <protection/>
    </xf>
    <xf numFmtId="0" applyNumberFormat="1" fontId="62" applyFont="1" fillId="0" applyFill="1" borderId="18" applyBorder="1" applyAlignment="1" applyProtection="1" xfId="0">
      <alignment wrapText="1" vertical="center" horizontal="center"/>
      <protection/>
    </xf>
    <xf numFmtId="165" applyNumberFormat="1" fontId="52" applyFont="1" fillId="2" applyFill="1" borderId="7" applyBorder="1" applyAlignment="1" applyProtection="1" xfId="0">
      <alignment vertical="center" horizontal="center"/>
      <protection/>
    </xf>
    <xf numFmtId="165" applyNumberFormat="1" fontId="62" applyFont="1" fillId="0" applyFill="1" borderId="7" applyBorder="1" applyAlignment="1" applyProtection="1" xfId="0">
      <alignment vertical="center" horizontal="center"/>
      <protection/>
    </xf>
    <xf numFmtId="165" applyNumberFormat="1" fontId="52" applyFont="1" fillId="0" applyFill="1" borderId="7" applyBorder="1" applyAlignment="1" applyProtection="1" xfId="0">
      <alignment vertical="center" horizontal="center"/>
      <protection/>
    </xf>
    <xf numFmtId="165" applyNumberFormat="1" fontId="62" applyFont="1" fillId="0" applyFill="1" borderId="7" applyBorder="1" applyAlignment="1" applyProtection="1" xfId="0">
      <alignment wrapText="1" vertical="center" horizontal="center"/>
      <protection/>
    </xf>
    <xf numFmtId="0" applyNumberFormat="1" fontId="50" applyFont="1" fillId="0" applyFill="1" borderId="7" applyBorder="1" applyAlignment="1" applyProtection="1" xfId="0">
      <alignment vertical="center" horizontal="center"/>
      <protection/>
    </xf>
    <xf numFmtId="0" applyNumberFormat="1" fontId="0" applyFont="1" fillId="0" applyFill="1" borderId="7" applyBorder="1" applyAlignment="1" applyProtection="1" xfId="0">
      <alignment horizontal="center"/>
      <protection/>
    </xf>
    <xf numFmtId="0" applyNumberFormat="1" fontId="0" applyFont="1" fillId="2" applyFill="1" borderId="0" applyBorder="1" xfId="0"/>
    <xf numFmtId="0" applyNumberFormat="1" fontId="50" applyFont="1" fillId="2" applyFill="1" borderId="7" applyBorder="1" applyAlignment="1" applyProtection="1" xfId="0">
      <alignment vertical="center" horizontal="center"/>
      <protection/>
    </xf>
    <xf numFmtId="0" applyNumberFormat="1" fontId="0" applyFont="1" fillId="2" applyFill="1" borderId="7" applyBorder="1" applyAlignment="1" applyProtection="1" xfId="0">
      <alignment/>
      <protection/>
    </xf>
    <xf numFmtId="0" applyNumberFormat="1" fontId="0" applyFont="1" fillId="2" applyFill="1" borderId="7" applyBorder="1" applyAlignment="1" applyProtection="1" xfId="0">
      <alignment horizontal="center"/>
      <protection/>
    </xf>
    <xf numFmtId="165" applyNumberFormat="1" fontId="62" applyFont="1" fillId="2" applyFill="1" borderId="7" applyBorder="1" applyAlignment="1" applyProtection="1" xfId="0">
      <alignment vertical="center" horizontal="center"/>
      <protection/>
    </xf>
    <xf numFmtId="0" applyNumberFormat="1" fontId="62" applyFont="1" fillId="2" applyFill="1" borderId="7" applyBorder="1" applyAlignment="1" applyProtection="1" xfId="0">
      <alignment wrapText="1" vertical="center" horizontal="center"/>
      <protection/>
    </xf>
    <xf numFmtId="165" applyNumberFormat="1" fontId="62" applyFont="1" fillId="2" applyFill="1" borderId="7" applyBorder="1" applyAlignment="1" applyProtection="1" xfId="0">
      <alignment wrapText="1" vertical="center" horizontal="center"/>
      <protection/>
    </xf>
    <xf numFmtId="0" applyNumberFormat="1" fontId="62" applyFont="1" fillId="2" applyFill="1" borderId="7" applyBorder="1" applyAlignment="1" applyProtection="1" xfId="0">
      <alignment wrapText="1" vertical="center" horizontal="center"/>
      <protection/>
    </xf>
    <xf numFmtId="0" applyNumberFormat="1" fontId="50" applyFont="1" fillId="2" applyFill="1" borderId="17" applyBorder="1" applyAlignment="1" applyProtection="1" xfId="0">
      <alignment vertical="center" horizontal="center"/>
      <protection/>
    </xf>
    <xf numFmtId="0" applyNumberFormat="1" fontId="52" applyFont="1" fillId="2" applyFill="1" borderId="17" applyBorder="1" applyAlignment="1" applyProtection="1" xfId="0">
      <alignment vertical="center" horizontal="center"/>
      <protection/>
    </xf>
    <xf numFmtId="0" applyNumberFormat="1" fontId="52" applyFont="1" fillId="2" applyFill="1" borderId="17" applyBorder="1" applyAlignment="1" applyProtection="1" xfId="0">
      <alignment wrapText="1" vertical="center" horizontal="center"/>
      <protection/>
    </xf>
    <xf numFmtId="0" applyNumberFormat="1" fontId="52" applyFont="1" fillId="2" applyFill="1" borderId="17" applyBorder="1" applyAlignment="1" applyProtection="1" xfId="0">
      <alignment wrapText="1" vertical="center" horizontal="center"/>
      <protection/>
    </xf>
    <xf numFmtId="0" applyNumberFormat="1" fontId="62" applyFont="1" fillId="2" applyFill="1" borderId="17" applyBorder="1" applyAlignment="1" applyProtection="1" xfId="0">
      <alignment wrapText="1" vertical="center" horizontal="center"/>
      <protection/>
    </xf>
    <xf numFmtId="0" applyNumberFormat="1" fontId="62" applyFont="1" fillId="2" applyFill="1" borderId="17" applyBorder="1" applyAlignment="1" applyProtection="1" xfId="0">
      <alignment wrapText="1" vertical="center" horizontal="center"/>
      <protection/>
    </xf>
    <xf numFmtId="0" applyNumberFormat="1" fontId="0" applyFont="1" fillId="2" applyFill="1" borderId="45" applyBorder="1" applyAlignment="1" applyProtection="1" xfId="0">
      <alignment/>
      <protection/>
    </xf>
    <xf numFmtId="0" applyNumberFormat="1" fontId="0" applyFont="1" fillId="2" applyFill="1" borderId="46" applyBorder="1" applyAlignment="1" applyProtection="1" xfId="0">
      <alignment/>
      <protection/>
    </xf>
    <xf numFmtId="165" applyNumberFormat="1" fontId="52" applyFont="1" fillId="2" applyFill="1" borderId="17" applyBorder="1" applyAlignment="1" applyProtection="1" xfId="0">
      <alignment vertical="center" horizontal="center"/>
      <protection/>
    </xf>
    <xf numFmtId="0" applyNumberFormat="1" fontId="52" applyFont="1" fillId="2" applyFill="1" borderId="10" applyBorder="1" applyAlignment="1" applyProtection="1" xfId="0">
      <alignment vertical="center" horizontal="center"/>
      <protection/>
    </xf>
    <xf numFmtId="0" applyNumberFormat="1" fontId="52" applyFont="1" fillId="2" applyFill="1" borderId="8" applyBorder="1" applyAlignment="1" applyProtection="1" xfId="0">
      <alignment wrapText="1" vertical="center" horizontal="center"/>
      <protection/>
    </xf>
    <xf numFmtId="165" applyNumberFormat="1" fontId="63" applyFont="1" fillId="2" applyFill="1" borderId="7" applyBorder="1" applyAlignment="1" applyProtection="1" xfId="0">
      <alignment vertical="center" horizontal="center"/>
      <protection/>
    </xf>
    <xf numFmtId="165" applyNumberFormat="1" fontId="64" applyFont="1" fillId="0" applyFill="1" borderId="7" applyBorder="1" applyAlignment="1" applyProtection="1" xfId="0">
      <alignment vertical="center" horizontal="center"/>
      <protection/>
    </xf>
    <xf numFmtId="165" applyNumberFormat="1" fontId="64" applyFont="1" fillId="0" applyFill="1" borderId="7" applyBorder="1" applyAlignment="1" applyProtection="1" xfId="0">
      <alignment wrapText="1" vertical="center" horizontal="center"/>
      <protection/>
    </xf>
    <xf numFmtId="165" applyNumberFormat="1" fontId="62" applyFont="1" fillId="0" applyFill="1" borderId="10" applyBorder="1" applyAlignment="1" applyProtection="1" xfId="0">
      <alignment vertical="center" horizontal="center"/>
      <protection/>
    </xf>
    <xf numFmtId="165" applyNumberFormat="1" fontId="0" applyFont="1" fillId="0" applyFill="1" borderId="47" applyBorder="1" applyAlignment="1" applyProtection="1" xfId="0">
      <alignment/>
      <protection/>
    </xf>
    <xf numFmtId="165" applyNumberFormat="1" fontId="0" applyFont="1" fillId="0" applyFill="1" borderId="47" applyBorder="1" applyAlignment="1" applyProtection="1" xfId="0">
      <alignment horizontal="center"/>
      <protection/>
    </xf>
    <xf numFmtId="165" applyNumberFormat="1" fontId="60" applyFont="1" fillId="0" applyFill="1" borderId="47" applyBorder="1" applyAlignment="1" applyProtection="1" xfId="0">
      <alignment horizontal="center"/>
      <protection/>
    </xf>
    <xf numFmtId="165" applyNumberFormat="1" fontId="62" applyFont="1" fillId="0" applyFill="1" borderId="47" applyBorder="1" applyAlignment="1" applyProtection="1" xfId="0">
      <alignment horizontal="center"/>
      <protection/>
    </xf>
    <xf numFmtId="165" applyNumberFormat="1" fontId="62" applyFont="1" fillId="0" applyFill="1" borderId="47" applyBorder="1" applyAlignment="1" applyProtection="1" xfId="0">
      <alignment vertical="center" horizontal="center"/>
      <protection/>
    </xf>
    <xf numFmtId="0" applyNumberFormat="1" fontId="62" applyFont="1" fillId="0" applyFill="1" borderId="0" applyBorder="1" applyAlignment="1" xfId="0">
      <alignment vertical="center" horizontal="center"/>
    </xf>
    <xf numFmtId="165" applyNumberFormat="1" fontId="65" applyFont="1" fillId="0" applyFill="1" borderId="47" applyBorder="1" applyAlignment="1" applyProtection="1" xfId="0">
      <alignment vertical="center" horizontal="center"/>
      <protection/>
    </xf>
    <xf numFmtId="0" applyNumberFormat="1" fontId="65" applyFont="1" fillId="0" applyFill="1" borderId="0" applyBorder="1" applyAlignment="1" xfId="0">
      <alignment vertical="center" horizontal="center"/>
    </xf>
    <xf numFmtId="165" applyNumberFormat="1" fontId="64" applyFont="1" fillId="0" applyFill="1" borderId="47" applyBorder="1" applyAlignment="1" applyProtection="1" xfId="0">
      <alignment vertical="center" horizontal="center"/>
      <protection/>
    </xf>
    <xf numFmtId="0" applyNumberFormat="1" fontId="64" applyFont="1" fillId="0" applyFill="1" borderId="0" applyBorder="1" applyAlignment="1" xfId="0">
      <alignment vertical="center" horizontal="center"/>
    </xf>
    <xf numFmtId="165" applyNumberFormat="1" fontId="66" applyFont="1" fillId="2" applyFill="1" borderId="7" applyBorder="1" applyAlignment="1" applyProtection="1" xfId="0">
      <alignment vertical="center" horizontal="center"/>
      <protection/>
    </xf>
    <xf numFmtId="165" applyNumberFormat="1" fontId="66" applyFont="1" fillId="0" applyFill="1" borderId="7" applyBorder="1" applyAlignment="1" applyProtection="1" xfId="0">
      <alignment vertical="center" horizontal="center"/>
      <protection/>
    </xf>
    <xf numFmtId="165" applyNumberFormat="1" fontId="67" applyFont="1" fillId="0" applyFill="1" borderId="7" applyBorder="1" applyAlignment="1" applyProtection="1" xfId="0">
      <alignment vertical="center" horizontal="center"/>
      <protection/>
    </xf>
    <xf numFmtId="165" applyNumberFormat="1" fontId="67" applyFont="1" fillId="0" applyFill="1" borderId="10" applyBorder="1" applyAlignment="1" applyProtection="1" xfId="0">
      <alignment vertical="center" horizontal="center"/>
      <protection/>
    </xf>
    <xf numFmtId="165" applyNumberFormat="1" fontId="0" applyFont="1" fillId="0" applyFill="1" borderId="48" applyBorder="1" applyAlignment="1" applyProtection="1" xfId="0">
      <alignment horizontal="center"/>
      <protection/>
    </xf>
    <xf numFmtId="165" applyNumberFormat="1" fontId="0" applyFont="1" fillId="0" applyFill="1" borderId="48" applyBorder="1" applyAlignment="1" applyProtection="1" xfId="0">
      <alignment/>
      <protection/>
    </xf>
    <xf numFmtId="165" applyNumberFormat="1" fontId="68" applyFont="1" fillId="0" applyFill="1" borderId="48" applyBorder="1" applyAlignment="1" applyProtection="1" xfId="0">
      <alignment horizontal="center"/>
      <protection/>
    </xf>
    <xf numFmtId="165" applyNumberFormat="1" fontId="68" applyFont="1" fillId="0" applyFill="1" borderId="48" applyBorder="1" applyAlignment="1" applyProtection="1" xfId="0">
      <alignment/>
      <protection/>
    </xf>
    <xf numFmtId="165" applyNumberFormat="1" fontId="69" applyFont="1" fillId="0" applyFill="1" borderId="48" applyBorder="1" applyAlignment="1" applyProtection="1" xfId="0">
      <alignment horizontal="center"/>
      <protection/>
    </xf>
    <xf numFmtId="165" applyNumberFormat="1" fontId="69" applyFont="1" fillId="0" applyFill="1" borderId="48" applyBorder="1" applyAlignment="1" applyProtection="1" xfId="0">
      <alignment/>
      <protection/>
    </xf>
    <xf numFmtId="165" applyNumberFormat="1" fontId="67" applyFont="1" fillId="0" applyFill="1" borderId="48" applyBorder="1" applyAlignment="1" applyProtection="1" xfId="0">
      <alignment horizontal="center"/>
      <protection/>
    </xf>
    <xf numFmtId="165" applyNumberFormat="1" fontId="67" applyFont="1" fillId="0" applyFill="1" borderId="48" applyBorder="1" applyAlignment="1" applyProtection="1" xfId="0">
      <alignment/>
      <protection/>
    </xf>
    <xf numFmtId="165" applyNumberFormat="1" fontId="67" applyFont="1" fillId="0" applyFill="1" borderId="48" applyBorder="1" applyAlignment="1" applyProtection="1" xfId="0">
      <alignment vertical="center" horizontal="center"/>
      <protection/>
    </xf>
    <xf numFmtId="165" applyNumberFormat="1" fontId="64" applyFont="1" fillId="0" applyFill="1" borderId="7" applyBorder="1" applyAlignment="1" applyProtection="1" xfId="0">
      <alignment vertical="center" horizontal="center"/>
      <protection/>
    </xf>
    <xf numFmtId="0" applyNumberFormat="1" fontId="64" applyFont="1" fillId="0" applyFill="1" borderId="7" applyBorder="1" applyAlignment="1" applyProtection="1" xfId="0">
      <alignment vertical="center" horizontal="center"/>
      <protection/>
    </xf>
    <xf numFmtId="165" applyNumberFormat="1" fontId="67" applyFont="1" fillId="0" applyFill="1" borderId="7" applyBorder="1" applyAlignment="1" applyProtection="1" xfId="0">
      <alignment vertical="center" horizontal="center"/>
      <protection/>
    </xf>
    <xf numFmtId="165" applyNumberFormat="1" fontId="64" applyFont="1" fillId="2" applyFill="1" borderId="7" applyBorder="1" applyAlignment="1" applyProtection="1" xfId="0">
      <alignment vertical="center" horizontal="center"/>
      <protection/>
    </xf>
    <xf numFmtId="165" applyNumberFormat="1" fontId="64" applyFont="1" fillId="2" applyFill="1" borderId="7" applyBorder="1" applyAlignment="1" applyProtection="1" xfId="0">
      <alignment wrapText="1" vertical="center" horizontal="center"/>
      <protection/>
    </xf>
    <xf numFmtId="165" applyNumberFormat="1" fontId="67" applyFont="1" fillId="2" applyFill="1" borderId="7" applyBorder="1" applyAlignment="1" applyProtection="1" xfId="0">
      <alignment vertical="center" horizontal="center"/>
      <protection/>
    </xf>
    <xf numFmtId="0" applyNumberFormat="1" fontId="62" applyFont="1" fillId="2" applyFill="1" borderId="10" applyBorder="1" applyAlignment="1" applyProtection="1" xfId="0">
      <alignment wrapText="1" vertical="center" horizontal="center"/>
      <protection/>
    </xf>
    <xf numFmtId="165" applyNumberFormat="1" fontId="67" applyFont="1" fillId="2" applyFill="1" borderId="10" applyBorder="1" applyAlignment="1" applyProtection="1" xfId="0">
      <alignment vertical="center" horizontal="center"/>
      <protection/>
    </xf>
    <xf numFmtId="0" applyNumberFormat="1" fontId="62" applyFont="1" fillId="2" applyFill="1" borderId="7" applyBorder="1" applyAlignment="1" applyProtection="1" xfId="0">
      <alignment wrapText="1" horizontal="center"/>
      <protection/>
    </xf>
    <xf numFmtId="165" applyNumberFormat="1" fontId="64" applyFont="1" fillId="2" applyFill="1" borderId="7" applyBorder="1" applyAlignment="1" applyProtection="1" xfId="0">
      <alignment vertical="center" horizontal="center"/>
      <protection/>
    </xf>
    <xf numFmtId="0" applyNumberFormat="1" fontId="64" applyFont="1" fillId="2" applyFill="1" borderId="7" applyBorder="1" applyAlignment="1" applyProtection="1" xfId="0">
      <alignment vertical="center" horizontal="center"/>
      <protection/>
    </xf>
    <xf numFmtId="165" applyNumberFormat="1" fontId="67" applyFont="1" fillId="2" applyFill="1" borderId="7" applyBorder="1" applyAlignment="1" applyProtection="1" xfId="0">
      <alignment vertical="center" horizontal="center"/>
      <protection/>
    </xf>
    <xf numFmtId="0" applyNumberFormat="1" fontId="62" applyFont="1" fillId="2" applyFill="1" borderId="8" applyBorder="1" applyAlignment="1" applyProtection="1" xfId="0">
      <alignment wrapText="1" vertical="center" horizontal="center"/>
      <protection/>
    </xf>
    <xf numFmtId="165" applyNumberFormat="1" fontId="64" applyFont="1" fillId="2" applyFill="1" borderId="8" applyBorder="1" applyAlignment="1" applyProtection="1" xfId="0">
      <alignment vertical="center" horizontal="center"/>
      <protection/>
    </xf>
    <xf numFmtId="0" applyNumberFormat="1" fontId="0" applyFont="1" fillId="2" applyFill="1" borderId="8" applyBorder="1" applyAlignment="1" applyProtection="1" xfId="0">
      <alignment horizontal="center"/>
      <protection/>
    </xf>
    <xf numFmtId="165" applyNumberFormat="1" fontId="64" applyFont="1" fillId="2" applyFill="1" borderId="17" applyBorder="1" applyAlignment="1" applyProtection="1" xfId="0">
      <alignment vertical="center" horizontal="center"/>
      <protection/>
    </xf>
    <xf numFmtId="0" applyNumberFormat="1" fontId="64" applyFont="1" fillId="2" applyFill="1" borderId="17" applyBorder="1" applyAlignment="1" applyProtection="1" xfId="0">
      <alignment vertical="center" horizontal="center"/>
      <protection/>
    </xf>
    <xf numFmtId="165" applyNumberFormat="1" fontId="67" applyFont="1" fillId="2" applyFill="1" borderId="17" applyBorder="1" applyAlignment="1" applyProtection="1" xfId="0">
      <alignment vertical="center" horizontal="center"/>
      <protection/>
    </xf>
    <xf numFmtId="0" applyNumberFormat="1" fontId="0" applyFont="1" fillId="2" applyFill="1" borderId="49" applyBorder="1" applyAlignment="1" applyProtection="1" xfId="0">
      <alignment/>
      <protection/>
    </xf>
    <xf numFmtId="0" applyNumberFormat="1" fontId="62" applyFont="1" fillId="2" applyFill="1" borderId="10" applyBorder="1" applyAlignment="1" applyProtection="1" xfId="0">
      <alignment wrapText="1" horizontal="center"/>
      <protection/>
    </xf>
    <xf numFmtId="0" applyNumberFormat="1" fontId="64" applyFont="1" fillId="2" applyFill="1" borderId="13" applyBorder="1" applyAlignment="1" applyProtection="1" xfId="0">
      <alignment vertical="center" horizontal="center"/>
      <protection/>
    </xf>
    <xf numFmtId="0" applyNumberFormat="1" fontId="62" applyFont="1" fillId="2" applyFill="1" borderId="50" applyBorder="1" applyAlignment="1" applyProtection="1" xfId="0">
      <alignment wrapText="1" horizontal="center"/>
      <protection/>
    </xf>
    <xf numFmtId="165" applyNumberFormat="1" fontId="67" applyFont="1" fillId="2" applyFill="1" borderId="51" applyBorder="1" applyAlignment="1" applyProtection="1" xfId="0">
      <alignment vertical="center" horizontal="center"/>
      <protection/>
    </xf>
    <xf numFmtId="0" applyNumberFormat="1" fontId="62" applyFont="1" fillId="2" applyFill="1" borderId="52" applyBorder="1" applyAlignment="1" applyProtection="1" xfId="0">
      <alignment wrapText="1" horizontal="center"/>
      <protection/>
    </xf>
    <xf numFmtId="165" applyNumberFormat="1" fontId="67" applyFont="1" fillId="2" applyFill="1" borderId="53" applyBorder="1" applyAlignment="1" applyProtection="1" xfId="0">
      <alignment vertical="center" horizontal="center"/>
      <protection/>
    </xf>
    <xf numFmtId="0" applyNumberFormat="1" fontId="62" applyFont="1" fillId="2" applyFill="1" borderId="18" applyBorder="1" applyAlignment="1" applyProtection="1" xfId="0">
      <alignment wrapText="1" horizontal="center"/>
      <protection/>
    </xf>
    <xf numFmtId="0" applyNumberFormat="1" fontId="52" applyFont="1" fillId="5" applyFill="1" borderId="7" applyBorder="1" applyAlignment="1" applyProtection="1" xfId="0">
      <alignment wrapText="1" vertical="center" horizontal="center"/>
      <protection/>
    </xf>
    <xf numFmtId="165" applyNumberFormat="1" fontId="63" applyFont="1" fillId="5" applyFill="1" borderId="7" applyBorder="1" applyAlignment="1" applyProtection="1" xfId="0">
      <alignment vertical="center" horizontal="center"/>
      <protection/>
    </xf>
    <xf numFmtId="0" applyNumberFormat="1" fontId="0" applyFont="1" fillId="5" applyFill="1" borderId="7" applyBorder="1" applyAlignment="1" applyProtection="1" xfId="0">
      <alignment horizontal="center"/>
      <protection/>
    </xf>
    <xf numFmtId="0" applyNumberFormat="1" fontId="0" applyFont="1" fillId="5" applyFill="1" borderId="7" applyBorder="1" applyAlignment="1" applyProtection="1" xfId="0">
      <alignment/>
      <protection/>
    </xf>
    <xf numFmtId="165" applyNumberFormat="1" fontId="66" applyFont="1" fillId="5" applyFill="1" borderId="7" applyBorder="1" applyAlignment="1" applyProtection="1" xfId="0">
      <alignment vertical="center" horizontal="center"/>
      <protection/>
    </xf>
    <xf numFmtId="0" applyNumberFormat="1" fontId="52" applyFont="1" fillId="5" applyFill="1" borderId="7" applyBorder="1" applyAlignment="1" applyProtection="1" xfId="0">
      <alignment wrapText="1" vertical="center" horizontal="center"/>
      <protection/>
    </xf>
    <xf numFmtId="165" applyNumberFormat="1" fontId="64" applyFont="1" fillId="5" applyFill="1" borderId="7" applyBorder="1" applyAlignment="1" applyProtection="1" xfId="0">
      <alignment vertical="center" horizontal="center"/>
      <protection/>
    </xf>
    <xf numFmtId="0" applyNumberFormat="1" fontId="62" applyFont="1" fillId="5" applyFill="1" borderId="7" applyBorder="1" applyAlignment="1" applyProtection="1" xfId="0">
      <alignment wrapText="1" vertical="center" horizontal="center"/>
      <protection/>
    </xf>
    <xf numFmtId="165" applyNumberFormat="1" fontId="64" applyFont="1" fillId="5" applyFill="1" borderId="7" applyBorder="1" applyAlignment="1" applyProtection="1" xfId="0">
      <alignment wrapText="1" vertical="center" horizontal="center"/>
      <protection/>
    </xf>
    <xf numFmtId="0" applyNumberFormat="1" fontId="62" applyFont="1" fillId="5" applyFill="1" borderId="7" applyBorder="1" applyAlignment="1" applyProtection="1" xfId="0">
      <alignment wrapText="1" vertical="center" horizontal="center"/>
      <protection/>
    </xf>
    <xf numFmtId="165" applyNumberFormat="1" fontId="67" applyFont="1" fillId="5" applyFill="1" borderId="7" applyBorder="1" applyAlignment="1" applyProtection="1" xfId="0">
      <alignment vertical="center" horizontal="center"/>
      <protection/>
    </xf>
    <xf numFmtId="0" applyNumberFormat="1" fontId="62" applyFont="1" fillId="5" applyFill="1" borderId="10" applyBorder="1" applyAlignment="1" applyProtection="1" xfId="0">
      <alignment wrapText="1" vertical="center" horizontal="center"/>
      <protection/>
    </xf>
    <xf numFmtId="0" applyNumberFormat="1" fontId="62" applyFont="1" fillId="5" applyFill="1" borderId="7" applyBorder="1" applyAlignment="1" applyProtection="1" xfId="0">
      <alignment wrapText="1" horizontal="center"/>
      <protection/>
    </xf>
    <xf numFmtId="165" applyNumberFormat="1" fontId="64" applyFont="1" fillId="5" applyFill="1" borderId="17" applyBorder="1" applyAlignment="1" applyProtection="1" xfId="0">
      <alignment vertical="center" horizontal="center"/>
      <protection/>
    </xf>
    <xf numFmtId="0" applyNumberFormat="1" fontId="0" applyFont="1" fillId="5" applyFill="1" borderId="45" applyBorder="1" applyAlignment="1" applyProtection="1" xfId="0">
      <alignment/>
      <protection/>
    </xf>
    <xf numFmtId="0" applyNumberFormat="1" fontId="62" applyFont="1" fillId="5" applyFill="1" borderId="10" applyBorder="1" applyAlignment="1" applyProtection="1" xfId="0">
      <alignment wrapText="1" horizontal="center"/>
      <protection/>
    </xf>
    <xf numFmtId="0" applyNumberFormat="1" fontId="64" applyFont="1" fillId="5" applyFill="1" borderId="13" applyBorder="1" applyAlignment="1" applyProtection="1" xfId="0">
      <alignment vertical="center" horizontal="center"/>
      <protection/>
    </xf>
    <xf numFmtId="0" applyNumberFormat="1" fontId="62" applyFont="1" fillId="5" applyFill="1" borderId="18" applyBorder="1" applyAlignment="1" applyProtection="1" xfId="0">
      <alignment wrapText="1" horizontal="center"/>
      <protection/>
    </xf>
    <xf numFmtId="165" applyNumberFormat="1" fontId="67" applyFont="1" fillId="5" applyFill="1" borderId="7" applyBorder="1" applyAlignment="1" applyProtection="1" xfId="0">
      <alignment vertical="center" horizontal="center"/>
      <protection/>
    </xf>
    <xf numFmtId="0" applyNumberFormat="1" fontId="0" applyFont="1" fillId="5" applyFill="1" borderId="49" applyBorder="1" applyAlignment="1" applyProtection="1" xfId="0">
      <alignment/>
      <protection/>
    </xf>
    <xf numFmtId="165" applyNumberFormat="1" fontId="64" applyFont="1" fillId="5" applyFill="1" borderId="7" applyBorder="1" applyAlignment="1" applyProtection="1" xfId="0">
      <alignment vertical="center" horizontal="center"/>
      <protection/>
    </xf>
    <xf numFmtId="0" applyNumberFormat="1" fontId="64" applyFont="1" fillId="5" applyFill="1" borderId="7" applyBorder="1" applyAlignment="1" applyProtection="1" xfId="0">
      <alignment vertical="center" horizontal="center"/>
      <protection/>
    </xf>
    <xf numFmtId="0" applyNumberFormat="1" fontId="0" applyFont="1" fillId="5" applyFill="1" borderId="0" applyBorder="1" xfId="0"/>
    <xf numFmtId="0" applyNumberFormat="1" fontId="55" applyFont="1" fillId="5" applyFill="1" borderId="7" applyBorder="1" applyAlignment="1" applyProtection="1" xfId="0">
      <alignment wrapText="1" horizontal="center"/>
      <protection/>
    </xf>
    <xf numFmtId="165" applyNumberFormat="1" fontId="70" applyFont="1" fillId="5" applyFill="1" borderId="7" applyBorder="1" applyAlignment="1" applyProtection="1" xfId="0">
      <alignment vertical="center" horizontal="center"/>
      <protection/>
    </xf>
    <xf numFmtId="0" applyNumberFormat="1" fontId="70" applyFont="1" fillId="5" applyFill="1" borderId="7" applyBorder="1" applyAlignment="1" applyProtection="1" xfId="0">
      <alignment vertical="center" horizontal="center"/>
      <protection/>
    </xf>
    <xf numFmtId="165" applyNumberFormat="1" fontId="71" applyFont="1" fillId="5" applyFill="1" borderId="7" applyBorder="1" applyAlignment="1" applyProtection="1" xfId="0">
      <alignment vertical="center" horizontal="center"/>
      <protection/>
    </xf>
    <xf numFmtId="165" applyNumberFormat="1" fontId="63" applyFont="1" fillId="5" applyFill="1" borderId="7" applyBorder="1" applyAlignment="1" applyProtection="1" xfId="0">
      <alignment wrapText="1" vertical="center" horizontal="center"/>
      <protection/>
    </xf>
    <xf numFmtId="165" applyNumberFormat="1" fontId="66" applyFont="1" fillId="5" applyFill="1" borderId="7" applyBorder="1" applyAlignment="1" applyProtection="1" xfId="0">
      <alignment wrapText="1" vertical="center" horizontal="center"/>
      <protection/>
    </xf>
    <xf numFmtId="165" applyNumberFormat="1" fontId="64" applyFont="1" fillId="5" applyFill="1" borderId="7" applyBorder="1" applyAlignment="1" applyProtection="1" xfId="0">
      <alignment wrapText="1" vertical="center" horizontal="center"/>
      <protection/>
    </xf>
    <xf numFmtId="165" applyNumberFormat="1" fontId="67" applyFont="1" fillId="5" applyFill="1" borderId="7" applyBorder="1" applyAlignment="1" applyProtection="1" xfId="0">
      <alignment wrapText="1" vertical="center" horizontal="center"/>
      <protection/>
    </xf>
    <xf numFmtId="0" applyNumberFormat="1" fontId="55" applyFont="1" fillId="5" applyFill="1" borderId="7" applyBorder="1" applyAlignment="1" applyProtection="1" xfId="0">
      <alignment wrapText="1" vertical="center" horizontal="center"/>
      <protection/>
    </xf>
    <xf numFmtId="165" applyNumberFormat="1" fontId="70" applyFont="1" fillId="5" applyFill="1" borderId="7" applyBorder="1" applyAlignment="1" applyProtection="1" xfId="0">
      <alignment wrapText="1" vertical="center" horizontal="center"/>
      <protection/>
    </xf>
    <xf numFmtId="0" applyNumberFormat="1" fontId="70" applyFont="1" fillId="5" applyFill="1" borderId="7" applyBorder="1" applyAlignment="1" applyProtection="1" xfId="0">
      <alignment wrapText="1" vertical="center" horizontal="center"/>
      <protection/>
    </xf>
    <xf numFmtId="165" applyNumberFormat="1" fontId="71" applyFont="1" fillId="5" applyFill="1" borderId="7" applyBorder="1" applyAlignment="1" applyProtection="1" xfId="0">
      <alignment wrapText="1" vertical="center" horizontal="center"/>
      <protection/>
    </xf>
    <xf numFmtId="0" applyNumberFormat="1" fontId="52" applyFont="1" fillId="5" applyFill="1" borderId="7" applyBorder="1" applyAlignment="1" applyProtection="1" xfId="0">
      <alignment wrapText="1" vertical="center"/>
      <protection/>
    </xf>
    <xf numFmtId="165" applyNumberFormat="1" fontId="63" applyFont="1" fillId="5" applyFill="1" borderId="7" applyBorder="1" applyAlignment="1" applyProtection="1" xfId="0">
      <alignment wrapText="1" vertical="center"/>
      <protection/>
    </xf>
    <xf numFmtId="165" applyNumberFormat="1" fontId="66" applyFont="1" fillId="5" applyFill="1" borderId="7" applyBorder="1" applyAlignment="1" applyProtection="1" xfId="0">
      <alignment wrapText="1" vertical="center"/>
      <protection/>
    </xf>
    <xf numFmtId="0" applyNumberFormat="1" fontId="52" applyFont="1" fillId="5" applyFill="1" borderId="7" applyBorder="1" applyAlignment="1" applyProtection="1" xfId="0">
      <alignment wrapText="1" vertical="center"/>
      <protection/>
    </xf>
    <xf numFmtId="165" applyNumberFormat="1" fontId="64" applyFont="1" fillId="5" applyFill="1" borderId="7" applyBorder="1" applyAlignment="1" applyProtection="1" xfId="0">
      <alignment wrapText="1" vertical="center"/>
      <protection/>
    </xf>
    <xf numFmtId="0" applyNumberFormat="1" fontId="62" applyFont="1" fillId="5" applyFill="1" borderId="7" applyBorder="1" applyAlignment="1" applyProtection="1" xfId="0">
      <alignment wrapText="1" vertical="center"/>
      <protection/>
    </xf>
    <xf numFmtId="165" applyNumberFormat="1" fontId="64" applyFont="1" fillId="5" applyFill="1" borderId="7" applyBorder="1" applyAlignment="1" applyProtection="1" xfId="0">
      <alignment wrapText="1" vertical="center"/>
      <protection/>
    </xf>
    <xf numFmtId="0" applyNumberFormat="1" fontId="62" applyFont="1" fillId="5" applyFill="1" borderId="7" applyBorder="1" applyAlignment="1" applyProtection="1" xfId="0">
      <alignment wrapText="1" vertical="center"/>
      <protection/>
    </xf>
    <xf numFmtId="165" applyNumberFormat="1" fontId="67" applyFont="1" fillId="5" applyFill="1" borderId="7" applyBorder="1" applyAlignment="1" applyProtection="1" xfId="0">
      <alignment wrapText="1" vertical="center"/>
      <protection/>
    </xf>
    <xf numFmtId="0" applyNumberFormat="1" fontId="55" applyFont="1" fillId="5" applyFill="1" borderId="7" applyBorder="1" applyAlignment="1" applyProtection="1" xfId="0">
      <alignment wrapText="1" vertical="center"/>
      <protection/>
    </xf>
    <xf numFmtId="165" applyNumberFormat="1" fontId="70" applyFont="1" fillId="5" applyFill="1" borderId="7" applyBorder="1" applyAlignment="1" applyProtection="1" xfId="0">
      <alignment wrapText="1" vertical="center"/>
      <protection/>
    </xf>
    <xf numFmtId="0" applyNumberFormat="1" fontId="70" applyFont="1" fillId="5" applyFill="1" borderId="7" applyBorder="1" applyAlignment="1" applyProtection="1" xfId="0">
      <alignment wrapText="1" vertical="center"/>
      <protection/>
    </xf>
    <xf numFmtId="165" applyNumberFormat="1" fontId="71" applyFont="1" fillId="5" applyFill="1" borderId="7" applyBorder="1" applyAlignment="1" applyProtection="1" xfId="0">
      <alignment wrapText="1" vertical="center"/>
      <protection/>
    </xf>
    <xf numFmtId="0" applyNumberFormat="1" fontId="0" applyFont="1" fillId="5" applyFill="1" borderId="45" applyBorder="1" applyAlignment="1" applyProtection="1" xfId="0">
      <alignment horizontal="center"/>
      <protection/>
    </xf>
    <xf numFmtId="165" applyNumberFormat="1" fontId="63" applyFont="1" fillId="0" applyFill="1" borderId="7" applyBorder="1" applyAlignment="1" applyProtection="1" xfId="0">
      <alignment wrapText="1" vertical="center" horizontal="center"/>
      <protection/>
    </xf>
    <xf numFmtId="165" applyNumberFormat="1" fontId="66" applyFont="1" fillId="0" applyFill="1" borderId="7" applyBorder="1" applyAlignment="1" applyProtection="1" xfId="0">
      <alignment wrapText="1" vertical="center" horizontal="center"/>
      <protection/>
    </xf>
    <xf numFmtId="165" applyNumberFormat="1" fontId="64" applyFont="1" fillId="0" applyFill="1" borderId="7" applyBorder="1" applyAlignment="1" applyProtection="1" xfId="0">
      <alignment wrapText="1" vertical="center" horizontal="center"/>
      <protection/>
    </xf>
    <xf numFmtId="165" applyNumberFormat="1" fontId="67" applyFont="1" fillId="0" applyFill="1" borderId="7" applyBorder="1" applyAlignment="1" applyProtection="1" xfId="0">
      <alignment wrapText="1" vertical="center" horizontal="center"/>
      <protection/>
    </xf>
    <xf numFmtId="0" applyNumberFormat="1" fontId="55" applyFont="1" fillId="0" applyFill="1" borderId="7" applyBorder="1" applyAlignment="1" applyProtection="1" xfId="0">
      <alignment wrapText="1" vertical="center" horizontal="center"/>
      <protection/>
    </xf>
    <xf numFmtId="165" applyNumberFormat="1" fontId="70" applyFont="1" fillId="0" applyFill="1" borderId="7" applyBorder="1" applyAlignment="1" applyProtection="1" xfId="0">
      <alignment wrapText="1" vertical="center" horizontal="center"/>
      <protection/>
    </xf>
    <xf numFmtId="0" applyNumberFormat="1" fontId="70" applyFont="1" fillId="0" applyFill="1" borderId="7" applyBorder="1" applyAlignment="1" applyProtection="1" xfId="0">
      <alignment wrapText="1" vertical="center" horizontal="center"/>
      <protection/>
    </xf>
    <xf numFmtId="165" applyNumberFormat="1" fontId="71" applyFont="1" fillId="0" applyFill="1" borderId="7" applyBorder="1" applyAlignment="1" applyProtection="1" xfId="0">
      <alignment wrapText="1" vertical="center" horizontal="center"/>
      <protection/>
    </xf>
    <xf numFmtId="0" applyNumberFormat="1" fontId="59" applyFont="1" fillId="0" applyFill="1" borderId="7" applyBorder="1" applyAlignment="1" applyProtection="1" xfId="0">
      <alignment wrapText="1" vertical="center" horizontal="center"/>
      <protection/>
    </xf>
    <xf numFmtId="165" applyNumberFormat="1" fontId="72" applyFont="1" fillId="0" applyFill="1" borderId="7" applyBorder="1" applyAlignment="1" applyProtection="1" xfId="0">
      <alignment wrapText="1" vertical="center" horizontal="center"/>
      <protection/>
    </xf>
    <xf numFmtId="165" applyNumberFormat="1" fontId="73" applyFont="1" fillId="0" applyFill="1" borderId="7" applyBorder="1" applyAlignment="1" applyProtection="1" xfId="0">
      <alignment wrapText="1" vertical="center" horizontal="center"/>
      <protection/>
    </xf>
    <xf numFmtId="165" applyNumberFormat="1" fontId="74" applyFont="1" fillId="0" applyFill="1" borderId="7" applyBorder="1" applyAlignment="1" applyProtection="1" xfId="0">
      <alignment wrapText="1" vertical="center" horizontal="center"/>
      <protection/>
    </xf>
    <xf numFmtId="0" applyNumberFormat="1" fontId="60" applyFont="1" fillId="0" applyFill="1" borderId="7" applyBorder="1" applyAlignment="1" applyProtection="1" xfId="0">
      <alignment wrapText="1" vertical="center" horizontal="center"/>
      <protection/>
    </xf>
    <xf numFmtId="165" applyNumberFormat="1" fontId="69" applyFont="1" fillId="0" applyFill="1" borderId="7" applyBorder="1" applyAlignment="1" applyProtection="1" xfId="0">
      <alignment wrapText="1" vertical="center" horizontal="center"/>
      <protection/>
    </xf>
    <xf numFmtId="0" applyNumberFormat="1" fontId="56" applyFont="1" fillId="0" applyFill="1" borderId="7" applyBorder="1" applyAlignment="1" applyProtection="1" xfId="0">
      <alignment wrapText="1" vertical="center" horizontal="center"/>
      <protection/>
    </xf>
    <xf numFmtId="165" applyNumberFormat="1" fontId="75" applyFont="1" fillId="0" applyFill="1" borderId="7" applyBorder="1" applyAlignment="1" applyProtection="1" xfId="0">
      <alignment wrapText="1" vertical="center" horizontal="center"/>
      <protection/>
    </xf>
    <xf numFmtId="0" applyNumberFormat="1" fontId="75" applyFont="1" fillId="0" applyFill="1" borderId="7" applyBorder="1" applyAlignment="1" applyProtection="1" xfId="0">
      <alignment wrapText="1" vertical="center" horizontal="center"/>
      <protection/>
    </xf>
    <xf numFmtId="165" applyNumberFormat="1" fontId="76" applyFont="1" fillId="0" applyFill="1" borderId="7" applyBorder="1" applyAlignment="1" applyProtection="1" xfId="0">
      <alignment wrapText="1" vertical="center" horizontal="center"/>
      <protection/>
    </xf>
    <xf numFmtId="0" applyNumberFormat="1" fontId="57" applyFont="1" fillId="0" applyFill="1" borderId="7" applyBorder="1" applyAlignment="1" applyProtection="1" xfId="0">
      <alignment wrapText="1" vertical="center" horizontal="center"/>
      <protection/>
    </xf>
    <xf numFmtId="165" applyNumberFormat="1" fontId="77" applyFont="1" fillId="0" applyFill="1" borderId="7" applyBorder="1" applyAlignment="1" applyProtection="1" xfId="0">
      <alignment wrapText="1" vertical="center" horizontal="center"/>
      <protection/>
    </xf>
    <xf numFmtId="165" applyNumberFormat="1" fontId="78" applyFont="1" fillId="0" applyFill="1" borderId="7" applyBorder="1" applyAlignment="1" applyProtection="1" xfId="0">
      <alignment wrapText="1" vertical="center" horizontal="center"/>
      <protection/>
    </xf>
    <xf numFmtId="165" applyNumberFormat="1" fontId="79" applyFont="1" fillId="0" applyFill="1" borderId="7" applyBorder="1" applyAlignment="1" applyProtection="1" xfId="0">
      <alignment wrapText="1" vertical="center" horizontal="center"/>
      <protection/>
    </xf>
    <xf numFmtId="165" applyNumberFormat="1" fontId="68" applyFont="1" fillId="0" applyFill="1" borderId="7" applyBorder="1" applyAlignment="1" applyProtection="1" xfId="0">
      <alignment wrapText="1" vertical="center" horizontal="center"/>
      <protection/>
    </xf>
    <xf numFmtId="0" applyNumberFormat="1" fontId="54" applyFont="1" fillId="0" applyFill="1" borderId="7" applyBorder="1" applyAlignment="1" applyProtection="1" xfId="0">
      <alignment wrapText="1" vertical="center" horizontal="center"/>
      <protection/>
    </xf>
    <xf numFmtId="165" applyNumberFormat="1" fontId="80" applyFont="1" fillId="0" applyFill="1" borderId="7" applyBorder="1" applyAlignment="1" applyProtection="1" xfId="0">
      <alignment wrapText="1" vertical="center" horizontal="center"/>
      <protection/>
    </xf>
    <xf numFmtId="0" applyNumberFormat="1" fontId="80" applyFont="1" fillId="0" applyFill="1" borderId="7" applyBorder="1" applyAlignment="1" applyProtection="1" xfId="0">
      <alignment wrapText="1" vertical="center" horizontal="center"/>
      <protection/>
    </xf>
    <xf numFmtId="165" applyNumberFormat="1" fontId="81" applyFont="1" fillId="0" applyFill="1" borderId="7" applyBorder="1" applyAlignment="1" applyProtection="1" xfId="0">
      <alignment wrapText="1" vertical="center" horizontal="center"/>
      <protection/>
    </xf>
    <xf numFmtId="0" applyNumberFormat="1" fontId="82" applyFont="1" fillId="0" applyFill="1" borderId="7" applyBorder="1" applyAlignment="1" applyProtection="1" xfId="0">
      <alignment wrapText="1" vertical="center" horizontal="center"/>
      <protection/>
    </xf>
    <xf numFmtId="165" applyNumberFormat="1" fontId="83" applyFont="1" fillId="0" applyFill="1" borderId="7" applyBorder="1" applyAlignment="1" applyProtection="1" xfId="0">
      <alignment wrapText="1" vertical="center" horizontal="center"/>
      <protection/>
    </xf>
    <xf numFmtId="165" applyNumberFormat="1" fontId="84" applyFont="1" fillId="0" applyFill="1" borderId="7" applyBorder="1" applyAlignment="1" applyProtection="1" xfId="0">
      <alignment wrapText="1" vertical="center" horizontal="center"/>
      <protection/>
    </xf>
    <xf numFmtId="165" applyNumberFormat="1" fontId="85" applyFont="1" fillId="0" applyFill="1" borderId="7" applyBorder="1" applyAlignment="1" applyProtection="1" xfId="0">
      <alignment wrapText="1" vertical="center" horizontal="center"/>
      <protection/>
    </xf>
    <xf numFmtId="0" applyNumberFormat="1" fontId="86" applyFont="1" fillId="0" applyFill="1" borderId="7" applyBorder="1" applyAlignment="1" applyProtection="1" xfId="0">
      <alignment wrapText="1" vertical="center" horizontal="center"/>
      <protection/>
    </xf>
    <xf numFmtId="165" applyNumberFormat="1" fontId="87" applyFont="1" fillId="0" applyFill="1" borderId="7" applyBorder="1" applyAlignment="1" applyProtection="1" xfId="0">
      <alignment wrapText="1" vertical="center" horizontal="center"/>
      <protection/>
    </xf>
    <xf numFmtId="0" applyNumberFormat="1" fontId="88" applyFont="1" fillId="0" applyFill="1" borderId="7" applyBorder="1" applyAlignment="1" applyProtection="1" xfId="0">
      <alignment wrapText="1" vertical="center" horizontal="center"/>
      <protection/>
    </xf>
    <xf numFmtId="165" applyNumberFormat="1" fontId="89" applyFont="1" fillId="0" applyFill="1" borderId="7" applyBorder="1" applyAlignment="1" applyProtection="1" xfId="0">
      <alignment wrapText="1" vertical="center" horizontal="center"/>
      <protection/>
    </xf>
    <xf numFmtId="0" applyNumberFormat="1" fontId="89" applyFont="1" fillId="0" applyFill="1" borderId="7" applyBorder="1" applyAlignment="1" applyProtection="1" xfId="0">
      <alignment wrapText="1" vertical="center" horizontal="center"/>
      <protection/>
    </xf>
    <xf numFmtId="165" applyNumberFormat="1" fontId="90" applyFont="1" fillId="0" applyFill="1" borderId="7" applyBorder="1" applyAlignment="1" applyProtection="1" xfId="0">
      <alignment wrapText="1" vertical="center" horizontal="center"/>
      <protection/>
    </xf>
    <xf numFmtId="0" applyNumberFormat="1" fontId="91" applyFont="1" fillId="0" applyFill="1" borderId="7" applyBorder="1" applyAlignment="1" applyProtection="1" xfId="0">
      <alignment wrapText="1" vertical="center" horizontal="center"/>
      <protection/>
    </xf>
    <xf numFmtId="165" applyNumberFormat="1" fontId="92" applyFont="1" fillId="0" applyFill="1" borderId="7" applyBorder="1" applyAlignment="1" applyProtection="1" xfId="0">
      <alignment wrapText="1" vertical="center" horizontal="center"/>
      <protection/>
    </xf>
    <xf numFmtId="165" applyNumberFormat="1" fontId="93" applyFont="1" fillId="0" applyFill="1" borderId="7" applyBorder="1" applyAlignment="1" applyProtection="1" xfId="0">
      <alignment wrapText="1" vertical="center" horizontal="center"/>
      <protection/>
    </xf>
    <xf numFmtId="165" applyNumberFormat="1" fontId="94" applyFont="1" fillId="0" applyFill="1" borderId="7" applyBorder="1" applyAlignment="1" applyProtection="1" xfId="0">
      <alignment wrapText="1" vertical="center" horizontal="center"/>
      <protection/>
    </xf>
    <xf numFmtId="0" applyNumberFormat="1" fontId="95" applyFont="1" fillId="0" applyFill="1" borderId="7" applyBorder="1" applyAlignment="1" applyProtection="1" xfId="0">
      <alignment wrapText="1" vertical="center" horizontal="center"/>
      <protection/>
    </xf>
    <xf numFmtId="165" applyNumberFormat="1" fontId="96" applyFont="1" fillId="0" applyFill="1" borderId="7" applyBorder="1" applyAlignment="1" applyProtection="1" xfId="0">
      <alignment wrapText="1" vertical="center" horizontal="center"/>
      <protection/>
    </xf>
    <xf numFmtId="0" applyNumberFormat="1" fontId="97" applyFont="1" fillId="0" applyFill="1" borderId="7" applyBorder="1" applyAlignment="1" applyProtection="1" xfId="0">
      <alignment wrapText="1" vertical="center" horizontal="center"/>
      <protection/>
    </xf>
    <xf numFmtId="165" applyNumberFormat="1" fontId="98" applyFont="1" fillId="0" applyFill="1" borderId="7" applyBorder="1" applyAlignment="1" applyProtection="1" xfId="0">
      <alignment wrapText="1" vertical="center" horizontal="center"/>
      <protection/>
    </xf>
    <xf numFmtId="0" applyNumberFormat="1" fontId="98" applyFont="1" fillId="0" applyFill="1" borderId="7" applyBorder="1" applyAlignment="1" applyProtection="1" xfId="0">
      <alignment wrapText="1" vertical="center" horizontal="center"/>
      <protection/>
    </xf>
    <xf numFmtId="165" applyNumberFormat="1" fontId="99" applyFont="1" fillId="0" applyFill="1" borderId="7" applyBorder="1" applyAlignment="1" applyProtection="1" xfId="0">
      <alignment wrapText="1" vertical="center" horizontal="center"/>
      <protection/>
    </xf>
    <xf numFmtId="0" applyNumberFormat="1" fontId="91" applyFont="1" fillId="5" applyFill="1" borderId="7" applyBorder="1" applyAlignment="1" applyProtection="1" xfId="0">
      <alignment wrapText="1" vertical="center" horizontal="center"/>
      <protection/>
    </xf>
    <xf numFmtId="165" applyNumberFormat="1" fontId="92" applyFont="1" fillId="5" applyFill="1" borderId="7" applyBorder="1" applyAlignment="1" applyProtection="1" xfId="0">
      <alignment wrapText="1" vertical="center" horizontal="center"/>
      <protection/>
    </xf>
    <xf numFmtId="165" applyNumberFormat="1" fontId="93" applyFont="1" fillId="5" applyFill="1" borderId="7" applyBorder="1" applyAlignment="1" applyProtection="1" xfId="0">
      <alignment wrapText="1" vertical="center" horizontal="center"/>
      <protection/>
    </xf>
    <xf numFmtId="165" applyNumberFormat="1" fontId="94" applyFont="1" fillId="5" applyFill="1" borderId="7" applyBorder="1" applyAlignment="1" applyProtection="1" xfId="0">
      <alignment wrapText="1" vertical="center" horizontal="center"/>
      <protection/>
    </xf>
    <xf numFmtId="0" applyNumberFormat="1" fontId="95" applyFont="1" fillId="5" applyFill="1" borderId="7" applyBorder="1" applyAlignment="1" applyProtection="1" xfId="0">
      <alignment wrapText="1" vertical="center" horizontal="center"/>
      <protection/>
    </xf>
    <xf numFmtId="165" applyNumberFormat="1" fontId="96" applyFont="1" fillId="5" applyFill="1" borderId="7" applyBorder="1" applyAlignment="1" applyProtection="1" xfId="0">
      <alignment wrapText="1" vertical="center" horizontal="center"/>
      <protection/>
    </xf>
    <xf numFmtId="0" applyNumberFormat="1" fontId="97" applyFont="1" fillId="5" applyFill="1" borderId="7" applyBorder="1" applyAlignment="1" applyProtection="1" xfId="0">
      <alignment wrapText="1" vertical="center" horizontal="center"/>
      <protection/>
    </xf>
    <xf numFmtId="165" applyNumberFormat="1" fontId="98" applyFont="1" fillId="5" applyFill="1" borderId="7" applyBorder="1" applyAlignment="1" applyProtection="1" xfId="0">
      <alignment wrapText="1" vertical="center" horizontal="center"/>
      <protection/>
    </xf>
    <xf numFmtId="0" applyNumberFormat="1" fontId="98" applyFont="1" fillId="5" applyFill="1" borderId="7" applyBorder="1" applyAlignment="1" applyProtection="1" xfId="0">
      <alignment wrapText="1" vertical="center" horizontal="center"/>
      <protection/>
    </xf>
    <xf numFmtId="165" applyNumberFormat="1" fontId="99" applyFont="1" fillId="5" applyFill="1" borderId="7" applyBorder="1" applyAlignment="1" applyProtection="1" xfId="0">
      <alignment wrapText="1" vertical="center" horizontal="center"/>
      <protection/>
    </xf>
    <xf numFmtId="0" applyNumberFormat="1" fontId="0" applyFont="1" fillId="2" applyFill="1" borderId="45" applyBorder="1" applyAlignment="1" applyProtection="1" xfId="0">
      <alignment horizontal="center"/>
      <protection/>
    </xf>
    <xf numFmtId="0" applyNumberFormat="1" fontId="91" applyFont="1" fillId="2" applyFill="1" borderId="7" applyBorder="1" applyAlignment="1" applyProtection="1" xfId="0">
      <alignment wrapText="1" vertical="center" horizontal="center"/>
      <protection/>
    </xf>
    <xf numFmtId="165" applyNumberFormat="1" fontId="92" applyFont="1" fillId="2" applyFill="1" borderId="7" applyBorder="1" applyAlignment="1" applyProtection="1" xfId="0">
      <alignment wrapText="1" vertical="center" horizontal="center"/>
      <protection/>
    </xf>
    <xf numFmtId="165" applyNumberFormat="1" fontId="93" applyFont="1" fillId="2" applyFill="1" borderId="7" applyBorder="1" applyAlignment="1" applyProtection="1" xfId="0">
      <alignment wrapText="1" vertical="center" horizontal="center"/>
      <protection/>
    </xf>
    <xf numFmtId="165" applyNumberFormat="1" fontId="94" applyFont="1" fillId="2" applyFill="1" borderId="7" applyBorder="1" applyAlignment="1" applyProtection="1" xfId="0">
      <alignment wrapText="1" vertical="center" horizontal="center"/>
      <protection/>
    </xf>
    <xf numFmtId="0" applyNumberFormat="1" fontId="95" applyFont="1" fillId="2" applyFill="1" borderId="7" applyBorder="1" applyAlignment="1" applyProtection="1" xfId="0">
      <alignment wrapText="1" vertical="center" horizontal="center"/>
      <protection/>
    </xf>
    <xf numFmtId="165" applyNumberFormat="1" fontId="96" applyFont="1" fillId="2" applyFill="1" borderId="7" applyBorder="1" applyAlignment="1" applyProtection="1" xfId="0">
      <alignment wrapText="1" vertical="center" horizontal="center"/>
      <protection/>
    </xf>
    <xf numFmtId="0" applyNumberFormat="1" fontId="97" applyFont="1" fillId="2" applyFill="1" borderId="7" applyBorder="1" applyAlignment="1" applyProtection="1" xfId="0">
      <alignment wrapText="1" vertical="center" horizontal="center"/>
      <protection/>
    </xf>
    <xf numFmtId="165" applyNumberFormat="1" fontId="98" applyFont="1" fillId="2" applyFill="1" borderId="7" applyBorder="1" applyAlignment="1" applyProtection="1" xfId="0">
      <alignment wrapText="1" vertical="center" horizontal="center"/>
      <protection/>
    </xf>
    <xf numFmtId="0" applyNumberFormat="1" fontId="98" applyFont="1" fillId="2" applyFill="1" borderId="7" applyBorder="1" applyAlignment="1" applyProtection="1" xfId="0">
      <alignment wrapText="1" vertical="center" horizontal="center"/>
      <protection/>
    </xf>
    <xf numFmtId="165" applyNumberFormat="1" fontId="99" applyFont="1" fillId="2" applyFill="1" borderId="7" applyBorder="1" applyAlignment="1" applyProtection="1" xfId="0">
      <alignment wrapText="1" vertical="center" horizontal="center"/>
      <protection/>
    </xf>
    <xf numFmtId="0" applyNumberFormat="1" fontId="100" applyFont="1" fillId="5" applyFill="1" borderId="7" applyBorder="1" applyAlignment="1" applyProtection="1" xfId="0">
      <alignment wrapText="1" vertical="center" horizontal="center"/>
      <protection/>
    </xf>
    <xf numFmtId="0" applyNumberFormat="1" fontId="101" applyFont="1" fillId="5" applyFill="1" borderId="7" applyBorder="1" applyAlignment="1" applyProtection="1" xfId="0">
      <alignment wrapText="1" vertical="center" horizontal="center"/>
      <protection/>
    </xf>
    <xf numFmtId="0" applyNumberFormat="1" fontId="102" applyFont="1" fillId="5" applyFill="1" borderId="7" applyBorder="1" applyAlignment="1" applyProtection="1" xfId="0">
      <alignment wrapText="1" vertical="center" horizontal="center"/>
      <protection/>
    </xf>
    <xf numFmtId="0" applyNumberFormat="1" fontId="103" applyFont="1" fillId="5" applyFill="1" borderId="7" applyBorder="1" applyAlignment="1" applyProtection="1" xfId="0">
      <alignment wrapText="1" vertical="center" horizontal="center"/>
      <protection/>
    </xf>
    <xf numFmtId="0" applyNumberFormat="1" fontId="104" applyFont="1" fillId="5" applyFill="1" borderId="7" applyBorder="1" applyAlignment="1" applyProtection="1" xfId="0">
      <alignment wrapText="1" vertical="center" horizontal="center"/>
      <protection/>
    </xf>
    <xf numFmtId="0" applyNumberFormat="1" fontId="105" applyFont="1" fillId="5" applyFill="1" borderId="7" applyBorder="1" applyAlignment="1" applyProtection="1" xfId="0">
      <alignment wrapText="1" vertical="center" horizontal="center"/>
      <protection/>
    </xf>
    <xf numFmtId="0" applyNumberFormat="1" fontId="0" applyFont="1" fillId="5" applyFill="1" borderId="48" applyBorder="1" xfId="0"/>
    <xf numFmtId="0" applyNumberFormat="1" fontId="104" applyFont="1" fillId="5" applyFill="1" borderId="45" applyBorder="1" applyAlignment="1" applyProtection="1" xfId="0">
      <alignment wrapText="1" vertical="center" horizontal="center"/>
      <protection/>
    </xf>
    <xf numFmtId="165" applyNumberFormat="1" fontId="92" applyFont="1" fillId="5" applyFill="1" borderId="45" applyBorder="1" applyAlignment="1" applyProtection="1" xfId="0">
      <alignment wrapText="1" vertical="center" horizontal="center"/>
      <protection/>
    </xf>
    <xf numFmtId="165" applyNumberFormat="1" fontId="93" applyFont="1" fillId="5" applyFill="1" borderId="45" applyBorder="1" applyAlignment="1" applyProtection="1" xfId="0">
      <alignment wrapText="1" vertical="center" horizontal="center"/>
      <protection/>
    </xf>
    <xf numFmtId="165" applyNumberFormat="1" fontId="94" applyFont="1" fillId="5" applyFill="1" borderId="45" applyBorder="1" applyAlignment="1" applyProtection="1" xfId="0">
      <alignment wrapText="1" vertical="center" horizontal="center"/>
      <protection/>
    </xf>
    <xf numFmtId="0" applyNumberFormat="1" fontId="105" applyFont="1" fillId="5" applyFill="1" borderId="45" applyBorder="1" applyAlignment="1" applyProtection="1" xfId="0">
      <alignment wrapText="1" vertical="center" horizontal="center"/>
      <protection/>
    </xf>
    <xf numFmtId="165" applyNumberFormat="1" fontId="96" applyFont="1" fillId="5" applyFill="1" borderId="45" applyBorder="1" applyAlignment="1" applyProtection="1" xfId="0">
      <alignment wrapText="1" vertical="center" horizontal="center"/>
      <protection/>
    </xf>
    <xf numFmtId="0" applyNumberFormat="1" fontId="97" applyFont="1" fillId="5" applyFill="1" borderId="45" applyBorder="1" applyAlignment="1" applyProtection="1" xfId="0">
      <alignment wrapText="1" vertical="center" horizontal="center"/>
      <protection/>
    </xf>
    <xf numFmtId="165" applyNumberFormat="1" fontId="98" applyFont="1" fillId="5" applyFill="1" borderId="45" applyBorder="1" applyAlignment="1" applyProtection="1" xfId="0">
      <alignment wrapText="1" vertical="center" horizontal="center"/>
      <protection/>
    </xf>
    <xf numFmtId="0" applyNumberFormat="1" fontId="98" applyFont="1" fillId="5" applyFill="1" borderId="45" applyBorder="1" applyAlignment="1" applyProtection="1" xfId="0">
      <alignment wrapText="1" vertical="center" horizontal="center"/>
      <protection/>
    </xf>
    <xf numFmtId="165" applyNumberFormat="1" fontId="99" applyFont="1" fillId="5" applyFill="1" borderId="45" applyBorder="1" applyAlignment="1" applyProtection="1" xfId="0">
      <alignment wrapText="1" vertical="center" horizontal="center"/>
      <protection/>
    </xf>
    <xf numFmtId="0" applyNumberFormat="1" fontId="0" applyFont="1" fillId="2" applyFill="1" borderId="48" applyBorder="1" xfId="0"/>
    <xf numFmtId="0" applyNumberFormat="1" fontId="104" applyFont="1" fillId="2" applyFill="1" borderId="45" applyBorder="1" applyAlignment="1" applyProtection="1" xfId="0">
      <alignment wrapText="1" vertical="center" horizontal="center"/>
      <protection/>
    </xf>
    <xf numFmtId="165" applyNumberFormat="1" fontId="92" applyFont="1" fillId="2" applyFill="1" borderId="45" applyBorder="1" applyAlignment="1" applyProtection="1" xfId="0">
      <alignment wrapText="1" vertical="center" horizontal="center"/>
      <protection/>
    </xf>
    <xf numFmtId="165" applyNumberFormat="1" fontId="93" applyFont="1" fillId="2" applyFill="1" borderId="45" applyBorder="1" applyAlignment="1" applyProtection="1" xfId="0">
      <alignment wrapText="1" vertical="center" horizontal="center"/>
      <protection/>
    </xf>
    <xf numFmtId="165" applyNumberFormat="1" fontId="94" applyFont="1" fillId="2" applyFill="1" borderId="45" applyBorder="1" applyAlignment="1" applyProtection="1" xfId="0">
      <alignment wrapText="1" vertical="center" horizontal="center"/>
      <protection/>
    </xf>
    <xf numFmtId="0" applyNumberFormat="1" fontId="105" applyFont="1" fillId="2" applyFill="1" borderId="45" applyBorder="1" applyAlignment="1" applyProtection="1" xfId="0">
      <alignment wrapText="1" vertical="center" horizontal="center"/>
      <protection/>
    </xf>
    <xf numFmtId="165" applyNumberFormat="1" fontId="96" applyFont="1" fillId="2" applyFill="1" borderId="45" applyBorder="1" applyAlignment="1" applyProtection="1" xfId="0">
      <alignment wrapText="1" vertical="center" horizontal="center"/>
      <protection/>
    </xf>
    <xf numFmtId="0" applyNumberFormat="1" fontId="97" applyFont="1" fillId="2" applyFill="1" borderId="45" applyBorder="1" applyAlignment="1" applyProtection="1" xfId="0">
      <alignment wrapText="1" vertical="center" horizontal="center"/>
      <protection/>
    </xf>
    <xf numFmtId="165" applyNumberFormat="1" fontId="98" applyFont="1" fillId="2" applyFill="1" borderId="45" applyBorder="1" applyAlignment="1" applyProtection="1" xfId="0">
      <alignment wrapText="1" vertical="center" horizontal="center"/>
      <protection/>
    </xf>
    <xf numFmtId="0" applyNumberFormat="1" fontId="98" applyFont="1" fillId="2" applyFill="1" borderId="45" applyBorder="1" applyAlignment="1" applyProtection="1" xfId="0">
      <alignment wrapText="1" vertical="center" horizontal="center"/>
      <protection/>
    </xf>
    <xf numFmtId="165" applyNumberFormat="1" fontId="99" applyFont="1" fillId="2" applyFill="1" borderId="45" applyBorder="1" applyAlignment="1" applyProtection="1" xfId="0">
      <alignment wrapText="1" vertical="center" horizontal="center"/>
      <protection/>
    </xf>
    <xf numFmtId="0" applyNumberFormat="1" fontId="106" applyFont="1" fillId="2" applyFill="1" borderId="11" applyBorder="1" applyAlignment="1" applyProtection="1" xfId="0">
      <alignment wrapText="1" vertical="center" horizontal="center"/>
      <protection/>
    </xf>
    <xf numFmtId="165" applyNumberFormat="1" fontId="107" applyFont="1" fillId="2" applyFill="1" borderId="13" applyBorder="1" applyAlignment="1" applyProtection="1" xfId="0">
      <alignment wrapText="1" vertical="center" horizontal="center"/>
      <protection/>
    </xf>
    <xf numFmtId="0" applyNumberFormat="1" fontId="106" applyFont="1" fillId="2" applyFill="1" borderId="19" applyBorder="1" applyAlignment="1" applyProtection="1" xfId="0">
      <alignment wrapText="1" vertical="center" horizontal="center"/>
      <protection/>
    </xf>
    <xf numFmtId="165" applyNumberFormat="1" fontId="108" applyFont="1" fillId="2" applyFill="1" borderId="44" applyBorder="1" applyAlignment="1" applyProtection="1" xfId="0">
      <alignment wrapText="1" vertical="center" horizontal="center"/>
      <protection/>
    </xf>
    <xf numFmtId="165" applyNumberFormat="1" fontId="107" applyFont="1" fillId="2" applyFill="1" borderId="44" applyBorder="1" applyAlignment="1" applyProtection="1" xfId="0">
      <alignment wrapText="1" vertical="center" horizontal="center"/>
      <protection/>
    </xf>
    <xf numFmtId="0" applyNumberFormat="1" fontId="106" applyFont="1" fillId="2" applyFill="1" borderId="14" applyBorder="1" applyAlignment="1" applyProtection="1" xfId="0">
      <alignment wrapText="1" vertical="center" horizontal="center"/>
      <protection/>
    </xf>
    <xf numFmtId="165" applyNumberFormat="1" fontId="108" applyFont="1" fillId="2" applyFill="1" borderId="16" applyBorder="1" applyAlignment="1" applyProtection="1" xfId="0">
      <alignment wrapText="1" vertical="center" horizontal="center"/>
      <protection/>
    </xf>
    <xf numFmtId="0" applyNumberFormat="1" fontId="106" applyFont="1" fillId="2" applyFill="1" borderId="54" applyBorder="1" applyAlignment="1" applyProtection="1" xfId="0">
      <alignment wrapText="1" vertical="center" horizontal="center"/>
      <protection/>
    </xf>
    <xf numFmtId="165" applyNumberFormat="1" fontId="107" applyFont="1" fillId="2" applyFill="1" borderId="55" applyBorder="1" applyAlignment="1" applyProtection="1" xfId="0">
      <alignment wrapText="1" vertical="center" horizontal="center"/>
      <protection/>
    </xf>
    <xf numFmtId="0" applyNumberFormat="1" fontId="106" applyFont="1" fillId="2" applyFill="1" borderId="56" applyBorder="1" applyAlignment="1" applyProtection="1" xfId="0">
      <alignment wrapText="1" vertical="center" horizontal="center"/>
      <protection/>
    </xf>
    <xf numFmtId="165" applyNumberFormat="1" fontId="108" applyFont="1" fillId="2" applyFill="1" borderId="57" applyBorder="1" applyAlignment="1" applyProtection="1" xfId="0">
      <alignment wrapText="1" vertical="center" horizontal="center"/>
      <protection/>
    </xf>
    <xf numFmtId="165" applyNumberFormat="1" fontId="107" applyFont="1" fillId="2" applyFill="1" borderId="57" applyBorder="1" applyAlignment="1" applyProtection="1" xfId="0">
      <alignment wrapText="1" vertical="center" horizontal="center"/>
      <protection/>
    </xf>
    <xf numFmtId="0" applyNumberFormat="1" fontId="106" applyFont="1" fillId="2" applyFill="1" borderId="58" applyBorder="1" applyAlignment="1" applyProtection="1" xfId="0">
      <alignment wrapText="1" vertical="center" horizontal="center"/>
      <protection/>
    </xf>
    <xf numFmtId="165" applyNumberFormat="1" fontId="108" applyFont="1" fillId="2" applyFill="1" borderId="59" applyBorder="1" applyAlignment="1" applyProtection="1" xfId="0">
      <alignment wrapText="1" vertical="center" horizontal="center"/>
      <protection/>
    </xf>
    <xf numFmtId="0" applyNumberFormat="1" fontId="106" applyFont="1" fillId="2" applyFill="1" borderId="56" applyBorder="1" applyAlignment="1" applyProtection="1" xfId="0">
      <alignment wrapText="1" vertical="center" horizontal="center"/>
      <protection/>
    </xf>
    <xf numFmtId="165" applyNumberFormat="1" fontId="109" applyFont="1" fillId="2" applyFill="1" borderId="60" applyBorder="1" applyAlignment="1" applyProtection="1" xfId="0">
      <alignment wrapText="1" vertical="center" horizontal="center"/>
      <protection/>
    </xf>
    <xf numFmtId="171" applyNumberFormat="1" fontId="110" applyFont="1" fillId="0" applyFill="1" borderId="7" applyBorder="1" applyAlignment="1" applyProtection="1" xfId="0">
      <alignment/>
      <protection/>
    </xf>
    <xf numFmtId="0" applyNumberFormat="1" fontId="0" applyFont="1" fillId="0" applyFill="1" borderId="17" applyBorder="1" applyAlignment="1" applyProtection="1" xfId="0">
      <alignment horizontal="left"/>
      <protection/>
    </xf>
    <xf numFmtId="165" applyNumberFormat="1" fontId="111" applyFont="1" fillId="0" applyFill="1" borderId="10" applyBorder="1" applyAlignment="1" applyProtection="1" xfId="0">
      <alignment vertical="center" horizontal="right"/>
      <protection/>
    </xf>
    <xf numFmtId="1" applyNumberFormat="1" fontId="111" applyFont="1" fillId="0" applyFill="1" borderId="7" applyBorder="1" applyAlignment="1" applyProtection="1" xfId="0">
      <alignment vertical="center" horizontal="right"/>
      <protection/>
    </xf>
    <xf numFmtId="0" applyNumberFormat="1" fontId="0" applyFont="1" fillId="0" applyFill="1" borderId="20" applyBorder="1" applyAlignment="1" applyProtection="1" xfId="0">
      <alignment/>
      <protection/>
    </xf>
    <xf numFmtId="1" applyNumberFormat="1" fontId="111" applyFont="1" fillId="0" applyFill="1" borderId="10" applyBorder="1" applyAlignment="1" applyProtection="1" xfId="0">
      <alignment vertical="center" horizontal="right"/>
      <protection/>
    </xf>
    <xf numFmtId="172" applyNumberFormat="1" fontId="111" applyFont="1" fillId="0" applyFill="1" borderId="7" applyBorder="1" applyAlignment="1" applyProtection="1" xfId="0">
      <alignment vertical="center" horizontal="right"/>
      <protection/>
    </xf>
    <xf numFmtId="0" applyNumberFormat="1" fontId="112" applyFont="1" fillId="2" applyFill="1" borderId="7" applyBorder="1" applyAlignment="1" applyProtection="1" xfId="0">
      <alignment horizontal="center"/>
      <protection/>
    </xf>
    <xf numFmtId="0" applyNumberFormat="1" fontId="113" applyFont="1" fillId="2" applyFill="1" borderId="18" applyBorder="1" applyAlignment="1" applyProtection="1" xfId="0">
      <alignment/>
      <protection/>
    </xf>
    <xf numFmtId="0" applyNumberFormat="1" fontId="0" applyFont="1" fillId="0" applyFill="1" borderId="15" applyBorder="1" applyAlignment="1" applyProtection="1" xfId="0">
      <alignment/>
      <protection/>
    </xf>
    <xf numFmtId="165" applyNumberFormat="1" fontId="114" applyFont="1" fillId="0" applyFill="1" borderId="0" applyBorder="1" applyAlignment="1" applyProtection="1" xfId="0">
      <alignment vertical="center" horizontal="center"/>
      <protection/>
    </xf>
    <xf numFmtId="166" applyNumberFormat="1" fontId="115" applyFont="1" fillId="0" applyFill="1" borderId="19" applyBorder="1" applyAlignment="1" applyProtection="1" xfId="0">
      <alignment/>
      <protection/>
    </xf>
    <xf numFmtId="166" applyNumberFormat="1" fontId="116" applyFont="1" fillId="0" applyFill="1" borderId="19" applyBorder="1" applyAlignment="1" applyProtection="1" xfId="0">
      <alignment/>
      <protection/>
    </xf>
    <xf numFmtId="166" applyNumberFormat="1" fontId="114" applyFont="1" fillId="0" applyFill="1" borderId="19" applyBorder="1" applyAlignment="1" applyProtection="1" xfId="0">
      <alignment/>
      <protection/>
    </xf>
    <xf numFmtId="166" applyNumberFormat="1" fontId="114" applyFont="1" fillId="0" applyFill="1" borderId="19" applyBorder="1" applyAlignment="1" applyProtection="1" xfId="0">
      <alignment vertical="center"/>
      <protection/>
    </xf>
    <xf numFmtId="166" applyNumberFormat="1" fontId="116" applyFont="1" fillId="0" applyFill="1" borderId="19" applyBorder="1" applyAlignment="1" applyProtection="1" xfId="0">
      <alignment vertical="center"/>
      <protection/>
    </xf>
    <xf numFmtId="165" applyNumberFormat="1" fontId="114" applyFont="1" fillId="0" applyFill="1" borderId="0" applyBorder="1" applyAlignment="1" applyProtection="1" xfId="0">
      <alignment horizontal="center"/>
      <protection/>
    </xf>
    <xf numFmtId="0" applyNumberFormat="1" fontId="112" applyFont="1" fillId="2" applyFill="1" borderId="7" applyBorder="1" applyAlignment="1" applyProtection="1" xfId="0">
      <alignment vertical="center" horizontal="center"/>
      <protection/>
    </xf>
    <xf numFmtId="0" applyNumberFormat="1" fontId="0" applyFont="1" fillId="0" applyFill="1" borderId="20" applyBorder="1" applyAlignment="1" applyProtection="1" xfId="0">
      <alignment vertical="center" horizontal="center"/>
      <protection/>
    </xf>
    <xf numFmtId="0" applyNumberFormat="1" fontId="0" applyFont="1" fillId="0" applyFill="1" borderId="17" applyBorder="1" applyAlignment="1" applyProtection="1" xfId="0">
      <alignment vertical="center" horizontal="center"/>
      <protection/>
    </xf>
    <xf numFmtId="0" applyNumberFormat="1" fontId="117" applyFont="1" fillId="0" applyFill="1" borderId="7" applyBorder="1" applyAlignment="1" applyProtection="1" xfId="0">
      <alignment vertical="center" horizontal="center"/>
      <protection/>
    </xf>
    <xf numFmtId="0" applyNumberFormat="1" fontId="118" applyFont="1" fillId="2" applyFill="1" borderId="8" applyBorder="1" applyAlignment="1" applyProtection="1" xfId="0">
      <alignment vertical="center" horizontal="center"/>
      <protection/>
    </xf>
    <xf numFmtId="165" applyNumberFormat="1" fontId="117" applyFont="1" fillId="0" applyFill="1" borderId="29" applyBorder="1" applyAlignment="1" applyProtection="1" xfId="0">
      <alignment vertical="center" horizontal="center"/>
      <protection/>
    </xf>
    <xf numFmtId="0" applyNumberFormat="1" fontId="119" applyFont="1" fillId="2" applyFill="1" borderId="18" applyBorder="1" applyAlignment="1" applyProtection="1" xfId="0">
      <alignment vertical="center" horizontal="center"/>
      <protection/>
    </xf>
    <xf numFmtId="0" applyNumberFormat="1" fontId="120" applyFont="1" fillId="0" applyFill="1" borderId="20" applyBorder="1" applyAlignment="1" applyProtection="1" xfId="0">
      <alignment vertical="center" horizontal="center"/>
      <protection/>
    </xf>
    <xf numFmtId="0" applyNumberFormat="1" fontId="120" applyFont="1" fillId="0" applyFill="1" borderId="17" applyBorder="1" applyAlignment="1" applyProtection="1" xfId="0">
      <alignment vertical="center" horizontal="center"/>
      <protection/>
    </xf>
    <xf numFmtId="0" applyNumberFormat="1" fontId="117" applyFont="1" fillId="0" applyFill="1" borderId="17" applyBorder="1" applyAlignment="1" applyProtection="1" xfId="0">
      <alignment vertical="center" horizontal="center"/>
      <protection/>
    </xf>
    <xf numFmtId="0" applyNumberFormat="1" fontId="121" applyFont="1" fillId="2" applyFill="1" borderId="10" applyBorder="1" applyAlignment="1" applyProtection="1" xfId="0">
      <alignment wrapText="1" vertical="center" horizontal="center"/>
      <protection/>
    </xf>
    <xf numFmtId="0" applyNumberFormat="1" fontId="114" applyFont="1" fillId="0" applyFill="1" borderId="10" applyBorder="1" applyAlignment="1" applyProtection="1" xfId="0">
      <alignment wrapText="1" vertical="center" horizontal="center"/>
      <protection/>
    </xf>
    <xf numFmtId="0" applyNumberFormat="1" fontId="114" applyFont="1" fillId="0" applyFill="1" borderId="11" applyBorder="1" applyAlignment="1" applyProtection="1" xfId="0">
      <alignment wrapText="1" vertical="center" horizontal="center"/>
      <protection/>
    </xf>
    <xf numFmtId="10" applyNumberFormat="1" fontId="117" applyFont="1" fillId="0" applyFill="1" borderId="10" applyBorder="1" applyAlignment="1" applyProtection="1" xfId="0">
      <alignment vertical="center" horizontal="center"/>
      <protection/>
    </xf>
    <xf numFmtId="0" applyNumberFormat="1" fontId="0" applyFont="1" fillId="0" applyFill="1" borderId="13" applyBorder="1" applyAlignment="1" applyProtection="1" xfId="0">
      <alignment/>
      <protection/>
    </xf>
    <xf numFmtId="0" applyNumberFormat="1" fontId="0" applyFont="1" fillId="0" applyFill="1" borderId="14" applyBorder="1" applyAlignment="1" applyProtection="1" xfId="0">
      <alignment/>
      <protection/>
    </xf>
    <xf numFmtId="0" applyNumberFormat="1" fontId="0" applyFont="1" fillId="0" applyFill="1" borderId="16" applyBorder="1" applyAlignment="1" applyProtection="1" xfId="0">
      <alignment/>
      <protection/>
    </xf>
    <xf numFmtId="9" applyNumberFormat="1" fontId="117" applyFont="1" fillId="0" applyFill="1" borderId="10" applyBorder="1" applyAlignment="1" applyProtection="1" xfId="0">
      <alignment vertical="center" horizontal="center"/>
      <protection/>
    </xf>
    <xf numFmtId="10" applyNumberFormat="1" fontId="117" applyFont="1" fillId="0" applyFill="1" borderId="10" applyBorder="1" applyAlignment="1" applyProtection="1" xfId="0">
      <alignment vertical="center" horizontal="center"/>
      <protection/>
    </xf>
    <xf numFmtId="164" applyNumberFormat="1" fontId="118" applyFont="1" fillId="2" applyFill="1" borderId="29" applyBorder="1" applyAlignment="1" applyProtection="1" xfId="0">
      <alignment horizontal="center"/>
      <protection/>
    </xf>
    <xf numFmtId="9" applyNumberFormat="1" fontId="117" applyFont="1" fillId="0" applyFill="1" borderId="7" applyBorder="1" applyAlignment="1" applyProtection="1" xfId="0">
      <alignment vertical="center" horizontal="center"/>
      <protection/>
    </xf>
    <xf numFmtId="10" applyNumberFormat="1" fontId="117" applyFont="1" fillId="0" applyFill="1" borderId="7" applyBorder="1" applyAlignment="1" applyProtection="1" xfId="0">
      <alignment vertical="center" horizontal="center"/>
      <protection/>
    </xf>
    <xf numFmtId="0" applyNumberFormat="1" fontId="0" applyFont="1" fillId="0" applyFill="1" borderId="0" applyBorder="1" applyAlignment="1" xfId="0">
      <alignment horizontal="center"/>
    </xf>
    <xf numFmtId="165" applyNumberFormat="1" fontId="0" applyFont="1" fillId="0" applyFill="1" borderId="61" applyBorder="1" applyAlignment="1" applyProtection="1" xfId="0">
      <alignment horizontal="center"/>
      <protection/>
    </xf>
    <xf numFmtId="165" applyNumberFormat="1" fontId="0" applyFont="1" fillId="0" applyFill="1" borderId="62" applyBorder="1" applyAlignment="1" applyProtection="1" xfId="0">
      <alignment horizontal="center"/>
      <protection/>
    </xf>
    <xf numFmtId="165" applyNumberFormat="1" fontId="0" applyFont="1" fillId="0" applyFill="1" borderId="61" applyBorder="1" applyAlignment="1" applyProtection="1" xfId="0">
      <alignment/>
      <protection/>
    </xf>
    <xf numFmtId="165" applyNumberFormat="1" fontId="0" applyFont="1" fillId="0" applyFill="1" borderId="62" applyBorder="1" applyAlignment="1" applyProtection="1" xfId="0">
      <alignment/>
      <protection/>
    </xf>
    <xf numFmtId="165" applyNumberFormat="1" fontId="122" applyFont="1" fillId="0" applyFill="1" borderId="62" applyBorder="1" applyAlignment="1" applyProtection="1" xfId="0">
      <alignment horizontal="center"/>
      <protection/>
    </xf>
    <xf numFmtId="165" applyNumberFormat="1" fontId="122" applyFont="1" fillId="0" applyFill="1" borderId="62" applyBorder="1" applyAlignment="1" applyProtection="1" xfId="0">
      <alignment/>
      <protection/>
    </xf>
    <xf numFmtId="165" applyNumberFormat="1" fontId="123" applyFont="1" fillId="0" applyFill="1" borderId="62" applyBorder="1" applyAlignment="1" applyProtection="1" xfId="0">
      <alignment horizontal="center"/>
      <protection/>
    </xf>
    <xf numFmtId="165" applyNumberFormat="1" fontId="123" applyFont="1" fillId="0" applyFill="1" borderId="62" applyBorder="1" applyAlignment="1" applyProtection="1" xfId="0">
      <alignment/>
      <protection/>
    </xf>
    <xf numFmtId="165" applyNumberFormat="1" fontId="117" applyFont="1" fillId="0" applyFill="1" borderId="62" applyBorder="1" applyAlignment="1" applyProtection="1" xfId="0">
      <alignment horizontal="center"/>
      <protection/>
    </xf>
    <xf numFmtId="165" applyNumberFormat="1" fontId="117" applyFont="1" fillId="0" applyFill="1" borderId="62" applyBorder="1" applyAlignment="1" applyProtection="1" xfId="0">
      <alignment/>
      <protection/>
    </xf>
    <xf numFmtId="165" applyNumberFormat="1" fontId="117" applyFont="1" fillId="0" applyFill="1" borderId="62" applyBorder="1" applyAlignment="1" applyProtection="1" xfId="0">
      <alignment vertical="center" horizontal="center"/>
      <protection/>
    </xf>
    <xf numFmtId="165" applyNumberFormat="1" fontId="114" applyFont="1" fillId="0" applyFill="1" borderId="62" applyBorder="1" applyAlignment="1" applyProtection="1" xfId="0">
      <alignment vertical="center" horizontal="center"/>
      <protection/>
    </xf>
    <xf numFmtId="166" applyNumberFormat="1" fontId="114" applyFont="1" fillId="0" applyFill="1" borderId="19" applyBorder="1" applyAlignment="1" applyProtection="1" xfId="0">
      <alignment vertical="center" horizontal="center"/>
      <protection/>
    </xf>
    <xf numFmtId="165" applyNumberFormat="1" fontId="114" applyFont="1" fillId="0" applyFill="1" borderId="62" applyBorder="1" applyAlignment="1" applyProtection="1" xfId="0">
      <alignment horizontal="center"/>
      <protection/>
    </xf>
    <xf numFmtId="165" applyNumberFormat="1" fontId="114" applyFont="1" fillId="0" applyFill="1" borderId="62" applyBorder="1" applyAlignment="1" applyProtection="1" xfId="0">
      <alignment vertical="center" horizontal="left"/>
      <protection/>
    </xf>
    <xf numFmtId="4" applyNumberFormat="1" fontId="0" applyFont="1" fillId="0" applyFill="1" borderId="0" applyBorder="1" xfId="0"/>
    <xf numFmtId="165" applyNumberFormat="1" fontId="0" applyFont="1" fillId="0" applyFill="1" borderId="63" applyBorder="1" applyAlignment="1" applyProtection="1" xfId="0">
      <alignment/>
      <protection/>
    </xf>
    <xf numFmtId="0" applyNumberFormat="1" fontId="0" applyFont="1" fillId="0" applyFill="1" borderId="63" applyBorder="1" applyAlignment="1" applyProtection="1" xfId="0">
      <alignment/>
      <protection/>
    </xf>
    <xf numFmtId="171" applyNumberFormat="1" fontId="124" applyFont="1" fillId="0" applyFill="1" borderId="7" applyBorder="1" applyAlignment="1" applyProtection="1" xfId="0">
      <alignment vertical="center" horizontal="right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 topLeftCell="A43" tabSelected="true">
      <selection activeCell="H56" activeCellId="0" sqref="H56"/>
    </sheetView>
  </sheetViews>
  <sheetFormatPr defaultRowHeight="15" x14ac:dyDescent="0.25"/>
  <cols>
    <col min="2" max="2" width="10.4219" customWidth="1"/>
    <col min="3" max="3" width="11.4219" customWidth="1"/>
    <col min="3" max="3" width="10.4219" customWidth="1"/>
    <col min="5" max="5" width="11.7109" customWidth="1"/>
    <col min="6" max="6" width="10.7109" customWidth="1"/>
    <col min="6" max="6" width="9.71094" customWidth="1"/>
    <col min="7" max="7" width="9.71094" customWidth="1"/>
    <col min="8" max="8" width="9.71094" customWidth="1"/>
    <col min="9" max="9" width="9.71094" customWidth="1"/>
    <col min="10" max="10" width="9.71094" customWidth="1"/>
    <col min="11" max="11" width="9.71094" customWidth="1"/>
    <col min="12" max="12" width="9.71094" customWidth="1"/>
    <col min="13" max="13" width="10.7109" customWidth="1"/>
    <col min="13" max="13" width="9.71094" customWidth="1"/>
    <col min="14" max="14" width="10.7109" customWidth="1"/>
    <col min="14" max="14" width="9.71094" customWidth="1"/>
    <col min="15" max="15" width="10.7109" customWidth="1"/>
    <col min="15" max="15" width="9.71094" customWidth="1"/>
    <col min="16" max="16" width="10.7109" customWidth="1"/>
    <col min="16" max="16" width="9.71094" customWidth="1"/>
    <col min="17" max="17" width="10.7109" customWidth="1"/>
    <col min="17" max="17" width="9.71094" customWidth="1"/>
    <col min="18" max="18" width="10.7109" customWidth="1"/>
    <col min="18" max="18" width="9.71094" customWidth="1"/>
    <col min="19" max="19" width="10.7109" customWidth="1"/>
  </cols>
  <sheetData>
    <row r="2">
      <c r="B2" s="368"/>
      <c r="C2" s="864"/>
      <c r="D2" s="863" t="str">
        <v>Пессимистический прогноз:   Отчет о движении денежных средств</v>
      </c>
      <c r="E2" s="860"/>
      <c r="F2" s="860"/>
      <c r="G2" s="860"/>
      <c r="H2" s="860"/>
      <c r="I2" s="860"/>
      <c r="J2" s="513"/>
      <c r="K2" s="372"/>
      <c r="L2" s="368"/>
      <c r="M2" s="368"/>
      <c r="N2" s="368"/>
      <c r="O2" s="368"/>
      <c r="P2" s="368"/>
      <c r="Q2" s="368"/>
      <c r="R2" s="23"/>
    </row>
    <row r="3">
      <c r="B3" s="366" t="str">
        <v>ОТЧЕТ О ДВИЖЕНИИ ДЕНЕЖНЫХ СРЕДСТВ</v>
      </c>
      <c r="C3" s="101"/>
      <c r="D3" s="101"/>
      <c r="E3" s="149"/>
      <c r="F3" s="892">
        <v>43678</v>
      </c>
      <c r="G3" s="892">
        <v>43709</v>
      </c>
      <c r="H3" s="892">
        <v>43739</v>
      </c>
      <c r="I3" s="892">
        <v>43770</v>
      </c>
      <c r="J3" s="892">
        <v>43800</v>
      </c>
      <c r="K3" s="892">
        <v>43831</v>
      </c>
      <c r="L3" s="892">
        <v>43862</v>
      </c>
      <c r="M3" s="892">
        <v>43891</v>
      </c>
      <c r="N3" s="892">
        <v>43922</v>
      </c>
      <c r="O3" s="892">
        <v>43952</v>
      </c>
      <c r="P3" s="892">
        <v>43983</v>
      </c>
      <c r="Q3" s="892">
        <v>44013</v>
      </c>
      <c r="R3" s="892">
        <v>44044</v>
      </c>
    </row>
    <row r="4" customHeight="1" ht="36">
      <c r="B4" s="883">
        <v>320</v>
      </c>
      <c r="C4" s="208" t="str">
        <v>новых клиентов в месяц</v>
      </c>
      <c r="D4" s="884">
        <v>2200</v>
      </c>
      <c r="E4" s="885" t="str">
        <v>активных карт</v>
      </c>
      <c r="F4" s="893">
        <v>0</v>
      </c>
      <c r="G4" s="894">
        <v>0.25</v>
      </c>
      <c r="H4" s="894">
        <v>0.3</v>
      </c>
      <c r="I4" s="893">
        <v>0.35</v>
      </c>
      <c r="J4" s="893">
        <v>0.4</v>
      </c>
      <c r="K4" s="893">
        <v>0.4</v>
      </c>
      <c r="L4" s="893">
        <v>0.45</v>
      </c>
      <c r="M4" s="893">
        <v>0.55</v>
      </c>
      <c r="N4" s="893">
        <v>0.6</v>
      </c>
      <c r="O4" s="250">
        <v>0.52</v>
      </c>
      <c r="P4" s="250">
        <v>0.57</v>
      </c>
      <c r="Q4" s="250">
        <v>0.54</v>
      </c>
      <c r="R4" s="250">
        <v>0.59</v>
      </c>
    </row>
    <row r="5">
      <c r="B5" s="168" t="str">
        <v>Движение денежных средств по текущей деятельности</v>
      </c>
      <c r="C5" s="160"/>
      <c r="D5" s="160"/>
      <c r="E5" s="161"/>
      <c r="F5" s="51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>
      <c r="B6" s="191" t="str">
        <v>Средства, полученные от покупателей, заказчиков</v>
      </c>
      <c r="C6" s="192"/>
      <c r="D6" s="192"/>
      <c r="E6" s="193"/>
      <c r="F6" s="51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>
      <c r="B7" s="877" t="str">
        <v>Бар</v>
      </c>
      <c r="C7" s="84"/>
      <c r="D7" s="878">
        <v>50</v>
      </c>
      <c r="E7" s="323" t="str">
        <v>средний чек</v>
      </c>
      <c r="F7" s="88">
        <v>0</v>
      </c>
      <c r="G7" s="88">
        <f>$D$4*G4*$D$7*30</f>
        <v>825000</v>
      </c>
      <c r="H7" s="88">
        <f>$D$4*H4*$D$7*30</f>
        <v>990000</v>
      </c>
      <c r="I7" s="88">
        <f>$D$4*I4*$D$7*30</f>
        <v>1155000</v>
      </c>
      <c r="J7" s="88">
        <f>$D$4*J4*$D$7*30</f>
        <v>1320000</v>
      </c>
      <c r="K7" s="88">
        <f>$D$4*K4*$D$7*30</f>
        <v>1320000</v>
      </c>
      <c r="L7" s="88">
        <f>$D$4*L4*$D$7*30</f>
        <v>1485000</v>
      </c>
      <c r="M7" s="88">
        <f>$D$4*M4*$D$7*30</f>
        <v>1815000</v>
      </c>
      <c r="N7" s="88">
        <f>$D$4*N4*$D$7*30</f>
        <v>1980000</v>
      </c>
      <c r="O7" s="88">
        <f>$D$4*O4*$D$7*30</f>
        <v>1716000</v>
      </c>
      <c r="P7" s="88">
        <f>$D$4*P4*$D$7*30</f>
        <v>1881000</v>
      </c>
      <c r="Q7" s="88">
        <f>$D$4*Q4*$D$7*30</f>
        <v>1782000</v>
      </c>
      <c r="R7" s="88">
        <f>$D$4*R4*$D$7*30</f>
        <v>1947000</v>
      </c>
    </row>
    <row r="8" customHeight="1" ht="42">
      <c r="B8" s="266" t="str">
        <v>Первый месяц (браслет)</v>
      </c>
      <c r="C8" s="295">
        <v>0.15</v>
      </c>
      <c r="D8" s="86">
        <f>$B$4*C8</f>
        <v>48</v>
      </c>
      <c r="E8" s="275">
        <v>3500</v>
      </c>
      <c r="F8" s="238">
        <f>($D$8*$E$8+$D$9+$E$9+$D$10*$E$10+$D$11*$E$11+$D$12*$E$12)*F4</f>
        <v>0</v>
      </c>
      <c r="G8" s="238">
        <f>($D$8*$E$8+$D$9+$E$9+$D$10*$E$10+$D$11*$E$11+$D$12*$E$12)*G4</f>
        <v>1181708.7</v>
      </c>
      <c r="H8" s="238">
        <f>($D$8*$E$8+$D$9+$E$9+$D$10*$E$10+$D$11*$E$11+$D$12*$E$12)*H4</f>
        <v>1418050.44</v>
      </c>
      <c r="I8" s="238">
        <f>($D$8*$E$8+$D$9+$E$9+$D$10*$E$10+$D$11*$E$11+$D$12*$E$12)*I4</f>
        <v>1654392.18</v>
      </c>
      <c r="J8" s="238">
        <f>($D$8*$E$8+$D$9+$E$9+$D$10*$E$10+$D$11*$E$11+$D$12*$E$12)*J4</f>
        <v>1890733.92</v>
      </c>
      <c r="K8" s="238">
        <f>($D$8*$E$8+$D$9+$E$9+$D$10*$E$10+$D$11*$E$11+$D$12*$E$12)*K4</f>
        <v>1890733.92</v>
      </c>
      <c r="L8" s="238">
        <f>($D$8*$E$8+$D$9+$E$9+$D$10*$E$10+$D$11*$E$11+$D$12*$E$12)*L4</f>
        <v>2127075.66</v>
      </c>
      <c r="M8" s="238">
        <f>($D$8*$E$8+$D$9+$E$9+$D$10*$E$10+$D$11*$E$11+$D$12*$E$12)*M4</f>
        <v>2599759.14</v>
      </c>
      <c r="N8" s="238">
        <f>($D$8*$E$8+$D$9+$E$9+$D$10*$E$10+$D$11*$E$11+$D$12*$E$12)*N4</f>
        <v>2836100.88</v>
      </c>
      <c r="O8" s="238">
        <f>($D$8*$E$8+$D$9+$E$9+$D$10*$E$10+$D$11*$E$11+$D$12*$E$12)*O4</f>
        <v>2457954.096</v>
      </c>
      <c r="P8" s="238">
        <f>($D$8*$E$8+$D$9+$E$9+$D$10*$E$10+$D$11*$E$11+$D$12*$E$12)*P4</f>
        <v>2694295.836</v>
      </c>
      <c r="Q8" s="238">
        <f>($D$8*$E$8+$D$9+$E$9+$D$10*$E$10+$D$11*$E$11+$D$12*$E$12)*Q4</f>
        <v>2552490.792</v>
      </c>
      <c r="R8" s="238">
        <f>($D$8*$E$8+$D$9+$E$9+$D$10*$E$10+$D$11*$E$11+$D$12*$E$12)*R4</f>
        <v>2788832.532</v>
      </c>
    </row>
    <row r="9" customHeight="1" ht="42">
      <c r="B9" s="271" t="str">
        <v>Абонемент 1 месяц (продление)</v>
      </c>
      <c r="C9" s="295">
        <v>0.14</v>
      </c>
      <c r="D9" s="86">
        <f>$B$4*C9</f>
        <v>44.8</v>
      </c>
      <c r="E9" s="276">
        <v>2150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</row>
    <row r="10" customHeight="1" ht="42">
      <c r="B10" s="271" t="str">
        <v>Абонемент 3 месяца(3500+2000*2 мес)</v>
      </c>
      <c r="C10" s="295">
        <v>0.1</v>
      </c>
      <c r="D10" s="86">
        <f>$B$4*C10</f>
        <v>32</v>
      </c>
      <c r="E10" s="276">
        <v>7500</v>
      </c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403"/>
      <c r="S10" s="406"/>
    </row>
    <row r="11" customHeight="1" ht="42">
      <c r="B11" s="271" t="str">
        <v>Абонемент 6 месяцев (3500+1850*5 мес)</v>
      </c>
      <c r="C11" s="295">
        <v>0.17</v>
      </c>
      <c r="D11" s="86">
        <f>$B$4*C11</f>
        <v>54.4</v>
      </c>
      <c r="E11" s="276">
        <v>12750</v>
      </c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</row>
    <row r="12" customHeight="1" ht="42">
      <c r="A12" s="105"/>
      <c r="B12" s="271" t="str">
        <v>Абонемент 12 месяцев (3500+1700 - 11 мес)</v>
      </c>
      <c r="C12" s="295">
        <v>0.51</v>
      </c>
      <c r="D12" s="86">
        <f>$B$4*C12</f>
        <v>163.2</v>
      </c>
      <c r="E12" s="276">
        <v>22200</v>
      </c>
      <c r="F12" s="287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</row>
    <row r="13" customHeight="1" ht="30">
      <c r="B13" s="261" t="str">
        <v>Абонемент 12 месяцев (Предпродажа)</v>
      </c>
      <c r="C13" s="70"/>
      <c r="D13" s="222">
        <v>750</v>
      </c>
      <c r="E13" s="285">
        <v>16000</v>
      </c>
      <c r="F13" s="291">
        <f>E13*D13</f>
        <v>12000000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</row>
    <row r="14" customHeight="1" ht="30">
      <c r="B14" s="221" t="str">
        <v>Индивидуальные занятия (кол-во тренеров на аренде)</v>
      </c>
      <c r="C14" s="116"/>
      <c r="D14" s="116"/>
      <c r="E14" s="222">
        <v>15</v>
      </c>
      <c r="F14" s="156">
        <v>0</v>
      </c>
      <c r="G14" s="238">
        <f>10000*E14</f>
        <v>150000</v>
      </c>
      <c r="H14" s="238">
        <f>15000*E14</f>
        <v>225000</v>
      </c>
      <c r="I14" s="238">
        <f>25000*E14</f>
        <v>375000</v>
      </c>
      <c r="J14" s="238">
        <f>35000*E14</f>
        <v>525000</v>
      </c>
      <c r="K14" s="238">
        <f>40000*E14</f>
        <v>600000</v>
      </c>
      <c r="L14" s="238">
        <f>40000*E14</f>
        <v>600000</v>
      </c>
      <c r="M14" s="238">
        <f>40000*E14</f>
        <v>600000</v>
      </c>
      <c r="N14" s="238">
        <f>40000*E14</f>
        <v>600000</v>
      </c>
      <c r="O14" s="238">
        <f>40000*E14</f>
        <v>600000</v>
      </c>
      <c r="P14" s="238">
        <f>40000*E14</f>
        <v>600000</v>
      </c>
      <c r="Q14" s="238">
        <f>40000*E14</f>
        <v>600000</v>
      </c>
      <c r="R14" s="238">
        <f>40000*E14</f>
        <v>600000</v>
      </c>
    </row>
    <row r="15">
      <c r="B15" s="115" t="str">
        <v>Детские занятия</v>
      </c>
      <c r="C15" s="115" t="str">
        <v>8 занятий</v>
      </c>
      <c r="D15" s="113">
        <v>2800</v>
      </c>
      <c r="E15" s="128">
        <v>70</v>
      </c>
      <c r="F15" s="156">
        <f>($D$15*$E$15+$D$16*$E$16)*F4</f>
        <v>0</v>
      </c>
      <c r="G15" s="156">
        <f>($D$15*$E$15+$D$16*$E$16)*G4</f>
        <v>99000</v>
      </c>
      <c r="H15" s="156">
        <f>($D$15*$E$15+$D$16*$E$16)*H4</f>
        <v>118800</v>
      </c>
      <c r="I15" s="156">
        <f>($D$15*$E$15+$D$16*$E$16)*I4</f>
        <v>138600</v>
      </c>
      <c r="J15" s="156">
        <f>($D$15*$E$15+$D$16*$E$16)*J4</f>
        <v>158400</v>
      </c>
      <c r="K15" s="156">
        <f>($D$15*$E$15+$D$16*$E$16)*K4</f>
        <v>158400</v>
      </c>
      <c r="L15" s="156">
        <f>($D$15*$E$15+$D$16*$E$16)*L4</f>
        <v>178200</v>
      </c>
      <c r="M15" s="156">
        <f>($D$15*$E$15+$D$16*$E$16)*M4</f>
        <v>217800</v>
      </c>
      <c r="N15" s="156">
        <f>($D$15*$E$15+$D$16*$E$16)*N4</f>
        <v>237600</v>
      </c>
      <c r="O15" s="156">
        <f>($D$15*$E$15+$D$16*$E$16)*O4</f>
        <v>205920</v>
      </c>
      <c r="P15" s="156">
        <f>($D$15*$E$15+$D$16*$E$16)*P4</f>
        <v>225720</v>
      </c>
      <c r="Q15" s="156">
        <f>($D$15*$E$15+$D$16*$E$16)*Q4</f>
        <v>213840</v>
      </c>
      <c r="R15" s="156">
        <f>($D$15*$E$15+$D$16*$E$16)*R4</f>
        <v>233640</v>
      </c>
    </row>
    <row r="16">
      <c r="B16" s="115"/>
      <c r="C16" s="115" t="str">
        <v>16 занятий</v>
      </c>
      <c r="D16" s="113">
        <v>5000</v>
      </c>
      <c r="E16" s="128">
        <v>40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</row>
    <row r="17">
      <c r="B17" s="204" t="str">
        <v>Индвидидуальные детские занятия</v>
      </c>
      <c r="C17" s="115" t="str">
        <v>5 занятий</v>
      </c>
      <c r="D17" s="115">
        <v>7500</v>
      </c>
      <c r="E17" s="128">
        <v>15</v>
      </c>
      <c r="F17" s="156">
        <f>($D$17*$E$17+$D$18*$E$18)*F4</f>
        <v>0</v>
      </c>
      <c r="G17" s="156">
        <f>($D$17*$E$17+$D$18*$E$18)*G4</f>
        <v>98125</v>
      </c>
      <c r="H17" s="156">
        <f>($D$17*$E$17+$D$18*$E$18)*H4</f>
        <v>117750</v>
      </c>
      <c r="I17" s="156">
        <f>($D$17*$E$17+$D$18*$E$18)*I4</f>
        <v>137375</v>
      </c>
      <c r="J17" s="156">
        <f>($D$17*$E$17+$D$18*$E$18)*J4</f>
        <v>157000</v>
      </c>
      <c r="K17" s="156">
        <f>($D$17*$E$17+$D$18*$E$18)*K4</f>
        <v>157000</v>
      </c>
      <c r="L17" s="156">
        <f>($D$17*$E$17+$D$18*$E$18)*L4</f>
        <v>176625</v>
      </c>
      <c r="M17" s="156">
        <f>($D$17*$E$17+$D$18*$E$18)*M4</f>
        <v>215875</v>
      </c>
      <c r="N17" s="156">
        <f>($D$17*$E$17+$D$18*$E$18)*N4</f>
        <v>235500</v>
      </c>
      <c r="O17" s="156">
        <f>($D$17*$E$17+$D$18*$E$18)*O4</f>
        <v>204100</v>
      </c>
      <c r="P17" s="156">
        <f>($D$17*$E$17+$D$18*$E$18)*P4</f>
        <v>223725</v>
      </c>
      <c r="Q17" s="156">
        <f>($D$17*$E$17+$D$18*$E$18)*Q4</f>
        <v>211950</v>
      </c>
      <c r="R17" s="156">
        <f>($D$17*$E$17+$D$18*$E$18)*R4</f>
        <v>231575</v>
      </c>
    </row>
    <row r="18">
      <c r="B18" s="225"/>
      <c r="C18" s="116" t="str">
        <v>10 занятий</v>
      </c>
      <c r="D18" s="116">
        <v>14000</v>
      </c>
      <c r="E18" s="132">
        <v>20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>
      <c r="B19" s="115" t="str">
        <v>Групповые занятия (мини группы)</v>
      </c>
      <c r="C19" s="115" t="str">
        <v>1 занятие</v>
      </c>
      <c r="D19" s="115">
        <v>350</v>
      </c>
      <c r="E19" s="234">
        <v>60</v>
      </c>
      <c r="F19" s="156">
        <f>($D$19*$E$19+$D$20*$E$20+$D$21*$E$21+$D$22*$E$22)*F4</f>
        <v>0</v>
      </c>
      <c r="G19" s="156">
        <f>($D$19*$E$19+$D$20*$E$20+$D$21*$E$21+$D$22*$E$22)*G4</f>
        <v>96500</v>
      </c>
      <c r="H19" s="156">
        <f>($D$19*$E$19+$D$20*$E$20+$D$21*$E$21+$D$22*$E$22)*H4</f>
        <v>115800</v>
      </c>
      <c r="I19" s="156">
        <f>($D$19*$E$19+$D$20*$E$20+$D$21*$E$21+$D$22*$E$22)*I4</f>
        <v>135100</v>
      </c>
      <c r="J19" s="156">
        <f>($D$19*$E$19+$D$20*$E$20+$D$21*$E$21+$D$22*$E$22)*J4</f>
        <v>154400</v>
      </c>
      <c r="K19" s="156">
        <f>($D$19*$E$19+$D$20*$E$20+$D$21*$E$21+$D$22*$E$22)*K4</f>
        <v>154400</v>
      </c>
      <c r="L19" s="156">
        <f>($D$19*$E$19+$D$20*$E$20+$D$21*$E$21+$D$22*$E$22)*L4</f>
        <v>173700</v>
      </c>
      <c r="M19" s="156">
        <f>($D$19*$E$19+$D$20*$E$20+$D$21*$E$21+$D$22*$E$22)*M4</f>
        <v>212300</v>
      </c>
      <c r="N19" s="156">
        <f>($D$19*$E$19+$D$20*$E$20+$D$21*$E$21+$D$22*$E$22)*N4</f>
        <v>231600</v>
      </c>
      <c r="O19" s="156">
        <f>($D$19*$E$19+$D$20*$E$20+$D$21*$E$21+$D$22*$E$22)*O4</f>
        <v>200720</v>
      </c>
      <c r="P19" s="156">
        <f>($D$19*$E$19+$D$20*$E$20+$D$21*$E$21+$D$22*$E$22)*P4</f>
        <v>220020</v>
      </c>
      <c r="Q19" s="156">
        <f>($D$19*$E$19+$D$20*$E$20+$D$21*$E$21+$D$22*$E$22)*Q4</f>
        <v>208440</v>
      </c>
      <c r="R19" s="156">
        <f>($D$19*$E$19+$D$20*$E$20+$D$21*$E$21+$D$22*$E$22)*R4</f>
        <v>227740</v>
      </c>
    </row>
    <row r="20">
      <c r="B20" s="115"/>
      <c r="C20" s="115" t="str">
        <v>5 занятий</v>
      </c>
      <c r="D20" s="115">
        <v>1500</v>
      </c>
      <c r="E20" s="234">
        <v>45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>
      <c r="B21" s="115"/>
      <c r="C21" s="115" t="str">
        <v>10 занятий</v>
      </c>
      <c r="D21" s="115">
        <v>2500</v>
      </c>
      <c r="E21" s="234">
        <v>55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>
      <c r="B22" s="98"/>
      <c r="C22" s="98" t="str">
        <v>20 заняитий</v>
      </c>
      <c r="D22" s="98">
        <v>4000</v>
      </c>
      <c r="E22" s="263">
        <v>40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</row>
    <row r="23">
      <c r="B23" s="157" t="str">
        <v>Чистые денежные средства от текущей деятельности</v>
      </c>
      <c r="C23" s="158"/>
      <c r="D23" s="158"/>
      <c r="E23" s="158"/>
      <c r="F23" s="322">
        <f>SUM(F7:F22)</f>
        <v>12000000</v>
      </c>
      <c r="G23" s="307">
        <f>SUM(G7:G22)</f>
        <v>2450333.7</v>
      </c>
      <c r="H23" s="307">
        <f>SUM(H7:H22)</f>
        <v>2985400.44</v>
      </c>
      <c r="I23" s="307">
        <f>SUM(I7:I22)</f>
        <v>3595467.18</v>
      </c>
      <c r="J23" s="307">
        <f>SUM(J7:J22)</f>
        <v>4205533.92</v>
      </c>
      <c r="K23" s="307">
        <f>SUM(K7:K22)</f>
        <v>4280533.92</v>
      </c>
      <c r="L23" s="307">
        <f>SUM(L7:L22)</f>
        <v>4740600.66</v>
      </c>
      <c r="M23" s="307">
        <f>SUM(M7:M22)</f>
        <v>5660734.14</v>
      </c>
      <c r="N23" s="307">
        <f>SUM(N7:N22)</f>
        <v>6120800.88</v>
      </c>
      <c r="O23" s="307">
        <f>SUM(O7:O22)</f>
        <v>5384694.096</v>
      </c>
      <c r="P23" s="307">
        <f>SUM(P7:P22)</f>
        <v>5844760.836</v>
      </c>
      <c r="Q23" s="307">
        <f>SUM(Q7:Q22)</f>
        <v>5568720.792</v>
      </c>
      <c r="R23" s="525">
        <f>SUM(R7:R22)</f>
        <v>6028787.532</v>
      </c>
      <c r="S23" s="908">
        <f>SUM(F23:Q23)</f>
        <v>62837580.564</v>
      </c>
    </row>
    <row r="24">
      <c r="B24" s="79" t="str">
        <v>Аренда</v>
      </c>
      <c r="C24" s="79">
        <v>2200</v>
      </c>
      <c r="D24" s="88">
        <v>500</v>
      </c>
      <c r="E24" s="88">
        <f>$C$24*$D$24</f>
        <v>1100000</v>
      </c>
      <c r="F24" s="88">
        <f>$C$24*$D$24</f>
        <v>1100000</v>
      </c>
      <c r="G24" s="88">
        <f>$C$24*$D$24</f>
        <v>1100000</v>
      </c>
      <c r="H24" s="88">
        <f>$C$24*$D$24</f>
        <v>1100000</v>
      </c>
      <c r="I24" s="88">
        <f>$C$24*$D$24</f>
        <v>1100000</v>
      </c>
      <c r="J24" s="88">
        <f>$C$24*$D$24</f>
        <v>1100000</v>
      </c>
      <c r="K24" s="88">
        <f>$C$24*$D$24</f>
        <v>1100000</v>
      </c>
      <c r="L24" s="88">
        <f>$C$24*$D$24</f>
        <v>1100000</v>
      </c>
      <c r="M24" s="88">
        <f>$C$24*$D$24</f>
        <v>1100000</v>
      </c>
      <c r="N24" s="88">
        <f>$C$24*$D$24</f>
        <v>1100000</v>
      </c>
      <c r="O24" s="88">
        <f>$C$24*$D$24</f>
        <v>1100000</v>
      </c>
      <c r="P24" s="88">
        <f>$C$24*$D$24</f>
        <v>1100000</v>
      </c>
      <c r="Q24" s="88">
        <f>$C$24*$D$24</f>
        <v>1100000</v>
      </c>
      <c r="R24" s="155">
        <f>$C$24*$D$24</f>
        <v>1100000</v>
      </c>
      <c r="S24" s="910">
        <f>SUM(E24:R25)</f>
        <v>16478000</v>
      </c>
    </row>
    <row r="25">
      <c r="B25" s="79" t="str">
        <v>Ком.услуги</v>
      </c>
      <c r="C25" s="79">
        <v>2200</v>
      </c>
      <c r="D25" s="374">
        <v>35</v>
      </c>
      <c r="E25" s="88">
        <f>$C$25*$D$25</f>
        <v>77000</v>
      </c>
      <c r="F25" s="88">
        <f>$C$25*$D$25</f>
        <v>77000</v>
      </c>
      <c r="G25" s="88">
        <f>$C$25*$D$25</f>
        <v>77000</v>
      </c>
      <c r="H25" s="88">
        <f>$C$25*$D$25</f>
        <v>77000</v>
      </c>
      <c r="I25" s="88">
        <f>$C$25*$D$25</f>
        <v>77000</v>
      </c>
      <c r="J25" s="88">
        <f>$C$25*$D$25</f>
        <v>77000</v>
      </c>
      <c r="K25" s="88">
        <f>$C$25*$D$25</f>
        <v>77000</v>
      </c>
      <c r="L25" s="88">
        <f>$C$25*$D$25</f>
        <v>77000</v>
      </c>
      <c r="M25" s="88">
        <f>$C$25*$D$25</f>
        <v>77000</v>
      </c>
      <c r="N25" s="88">
        <f>$C$25*$D$25</f>
        <v>77000</v>
      </c>
      <c r="O25" s="88">
        <f>$C$25*$D$25</f>
        <v>77000</v>
      </c>
      <c r="P25" s="88">
        <f>$C$25*$D$25</f>
        <v>77000</v>
      </c>
      <c r="Q25" s="88">
        <f>$C$25*$D$25</f>
        <v>77000</v>
      </c>
      <c r="R25" s="155">
        <f>$C$25*$D$25</f>
        <v>77000</v>
      </c>
      <c r="S25" s="910"/>
    </row>
    <row r="26">
      <c r="B26" s="375" t="str">
        <v>Заработная плата</v>
      </c>
      <c r="C26" s="88" t="str">
        <v>Руков.состав</v>
      </c>
      <c r="D26" s="79">
        <v>2</v>
      </c>
      <c r="E26" s="88">
        <v>70000</v>
      </c>
      <c r="F26" s="88">
        <f>$D$26*$E$26</f>
        <v>140000</v>
      </c>
      <c r="G26" s="88">
        <f>$D$26*$E$26</f>
        <v>140000</v>
      </c>
      <c r="H26" s="88">
        <f>$D$26*$E$26</f>
        <v>140000</v>
      </c>
      <c r="I26" s="88">
        <f>$D$26*$E$26</f>
        <v>140000</v>
      </c>
      <c r="J26" s="88">
        <f>$D$26*$E$26</f>
        <v>140000</v>
      </c>
      <c r="K26" s="88">
        <f>$D$26*$E$26</f>
        <v>140000</v>
      </c>
      <c r="L26" s="88">
        <f>$D$26*$E$26</f>
        <v>140000</v>
      </c>
      <c r="M26" s="88">
        <f>$D$26*$E$26</f>
        <v>140000</v>
      </c>
      <c r="N26" s="88">
        <f>$D$26*$E$26</f>
        <v>140000</v>
      </c>
      <c r="O26" s="88">
        <f>$D$26*$E$26</f>
        <v>140000</v>
      </c>
      <c r="P26" s="88">
        <f>$D$26*$E$26</f>
        <v>140000</v>
      </c>
      <c r="Q26" s="88">
        <f>$D$26*$E$26</f>
        <v>140000</v>
      </c>
      <c r="R26" s="88">
        <f>$D$26*$E$26</f>
        <v>140000</v>
      </c>
    </row>
    <row r="27">
      <c r="B27" s="23"/>
      <c r="C27" s="88" t="str">
        <v>Бухгалтер</v>
      </c>
      <c r="D27" s="79">
        <v>1</v>
      </c>
      <c r="E27" s="88">
        <v>20000</v>
      </c>
      <c r="F27" s="88">
        <f>$D$27*$E$27</f>
        <v>20000</v>
      </c>
      <c r="G27" s="88">
        <f>$D$27*$E$27</f>
        <v>20000</v>
      </c>
      <c r="H27" s="88">
        <f>$D$27*$E$27</f>
        <v>20000</v>
      </c>
      <c r="I27" s="88">
        <f>$D$27*$E$27</f>
        <v>20000</v>
      </c>
      <c r="J27" s="88">
        <f>$D$27*$E$27</f>
        <v>20000</v>
      </c>
      <c r="K27" s="88">
        <f>$D$27*$E$27</f>
        <v>20000</v>
      </c>
      <c r="L27" s="88">
        <f>$D$27*$E$27</f>
        <v>20000</v>
      </c>
      <c r="M27" s="88">
        <f>$D$27*$E$27</f>
        <v>20000</v>
      </c>
      <c r="N27" s="88">
        <f>$D$27*$E$27</f>
        <v>20000</v>
      </c>
      <c r="O27" s="88">
        <f>$D$27*$E$27</f>
        <v>20000</v>
      </c>
      <c r="P27" s="88">
        <f>$D$27*$E$27</f>
        <v>20000</v>
      </c>
      <c r="Q27" s="88">
        <f>$D$27*$E$27</f>
        <v>20000</v>
      </c>
      <c r="R27" s="88">
        <f>$D$27*$E$27</f>
        <v>20000</v>
      </c>
    </row>
    <row r="28">
      <c r="B28" s="23"/>
      <c r="C28" s="88" t="str">
        <v>Админ</v>
      </c>
      <c r="D28" s="79">
        <v>7</v>
      </c>
      <c r="E28" s="88">
        <v>30000</v>
      </c>
      <c r="F28" s="88">
        <f>$D$28*$E$28</f>
        <v>210000</v>
      </c>
      <c r="G28" s="88">
        <f>$D$28*$E$28</f>
        <v>210000</v>
      </c>
      <c r="H28" s="88">
        <f>$D$28*$E$28</f>
        <v>210000</v>
      </c>
      <c r="I28" s="88">
        <f>$D$28*$E$28</f>
        <v>210000</v>
      </c>
      <c r="J28" s="88">
        <f>$D$28*$E$28</f>
        <v>210000</v>
      </c>
      <c r="K28" s="88">
        <f>$D$28*$E$28</f>
        <v>210000</v>
      </c>
      <c r="L28" s="88">
        <f>$D$28*$E$28</f>
        <v>210000</v>
      </c>
      <c r="M28" s="88">
        <f>$D$28*$E$28</f>
        <v>210000</v>
      </c>
      <c r="N28" s="88">
        <f>$D$28*$E$28</f>
        <v>210000</v>
      </c>
      <c r="O28" s="88">
        <f>$D$28*$E$28</f>
        <v>210000</v>
      </c>
      <c r="P28" s="88">
        <f>$D$28*$E$28</f>
        <v>210000</v>
      </c>
      <c r="Q28" s="88">
        <f>$D$28*$E$28</f>
        <v>210000</v>
      </c>
      <c r="R28" s="88">
        <f>$D$28*$E$28</f>
        <v>210000</v>
      </c>
    </row>
    <row r="29">
      <c r="B29" s="23"/>
      <c r="C29" s="88" t="str">
        <v>Клининг</v>
      </c>
      <c r="D29" s="79">
        <v>6</v>
      </c>
      <c r="E29" s="88">
        <v>20000</v>
      </c>
      <c r="F29" s="88">
        <v>0</v>
      </c>
      <c r="G29" s="88">
        <f>$D$29*$E$29</f>
        <v>120000</v>
      </c>
      <c r="H29" s="88">
        <f>$D$29*$E$29</f>
        <v>120000</v>
      </c>
      <c r="I29" s="88">
        <f>$D$29*$E$29</f>
        <v>120000</v>
      </c>
      <c r="J29" s="88">
        <f>$D$29*$E$29</f>
        <v>120000</v>
      </c>
      <c r="K29" s="88">
        <f>$D$29*$E$29</f>
        <v>120000</v>
      </c>
      <c r="L29" s="88">
        <f>$D$29*$E$29</f>
        <v>120000</v>
      </c>
      <c r="M29" s="88">
        <f>$D$29*$E$29</f>
        <v>120000</v>
      </c>
      <c r="N29" s="88">
        <f>$D$29*$E$29</f>
        <v>120000</v>
      </c>
      <c r="O29" s="88">
        <f>$D$29*$E$29</f>
        <v>120000</v>
      </c>
      <c r="P29" s="88">
        <f>$D$29*$E$29</f>
        <v>120000</v>
      </c>
      <c r="Q29" s="88">
        <f>$D$29*$E$29</f>
        <v>120000</v>
      </c>
      <c r="R29" s="88">
        <f>$D$29*$E$29</f>
        <v>120000</v>
      </c>
    </row>
    <row r="30">
      <c r="B30" s="23"/>
      <c r="C30" s="88" t="str">
        <v>Груп.тренеры</v>
      </c>
      <c r="D30" s="376" t="str">
        <v>50% от стоимости занятия</v>
      </c>
      <c r="E30" s="23"/>
      <c r="F30" s="88">
        <f>(SUM(F15:F22))/2</f>
        <v>0</v>
      </c>
      <c r="G30" s="88">
        <f>(SUM(G15:G22))/2</f>
        <v>146812.5</v>
      </c>
      <c r="H30" s="88">
        <f>(SUM(H15:H22))/2</f>
        <v>176175</v>
      </c>
      <c r="I30" s="88">
        <f>(SUM(I15:I22))/2</f>
        <v>205537.5</v>
      </c>
      <c r="J30" s="88">
        <f>(SUM(J15:J22))/2</f>
        <v>234900</v>
      </c>
      <c r="K30" s="88">
        <f>(SUM(K15:K22))/2</f>
        <v>234900</v>
      </c>
      <c r="L30" s="88">
        <f>(SUM(L15:L22))/2</f>
        <v>264262.5</v>
      </c>
      <c r="M30" s="88">
        <f>(SUM(M15:M22))/2</f>
        <v>322987.5</v>
      </c>
      <c r="N30" s="88">
        <f>(SUM(N15:N22))/2</f>
        <v>352350</v>
      </c>
      <c r="O30" s="88">
        <f>(SUM(O15:O22))/2</f>
        <v>305370</v>
      </c>
      <c r="P30" s="88">
        <f>(SUM(P15:P22))/2</f>
        <v>334732.5</v>
      </c>
      <c r="Q30" s="88">
        <f>(SUM(Q15:Q22))/2</f>
        <v>317115</v>
      </c>
      <c r="R30" s="88">
        <f>(SUM(R15:R22))/2</f>
        <v>346477.5</v>
      </c>
    </row>
    <row r="31">
      <c r="B31" s="23"/>
      <c r="C31" s="79" t="str">
        <v>Бармен</v>
      </c>
      <c r="D31" s="79">
        <v>2</v>
      </c>
      <c r="E31" s="88">
        <v>45000</v>
      </c>
      <c r="F31" s="88">
        <f>$D$31*$E$31</f>
        <v>90000</v>
      </c>
      <c r="G31" s="88">
        <f>$D$31*$E$31</f>
        <v>90000</v>
      </c>
      <c r="H31" s="88">
        <f>$D$31*$E$31</f>
        <v>90000</v>
      </c>
      <c r="I31" s="88">
        <f>$D$31*$E$31</f>
        <v>90000</v>
      </c>
      <c r="J31" s="88">
        <f>$D$31*$E$31</f>
        <v>90000</v>
      </c>
      <c r="K31" s="88">
        <f>$D$31*$E$31</f>
        <v>90000</v>
      </c>
      <c r="L31" s="88">
        <f>$D$31*$E$31</f>
        <v>90000</v>
      </c>
      <c r="M31" s="88">
        <f>$D$31*$E$31</f>
        <v>90000</v>
      </c>
      <c r="N31" s="88">
        <f>$D$31*$E$31</f>
        <v>90000</v>
      </c>
      <c r="O31" s="88">
        <f>$D$31*$E$31</f>
        <v>90000</v>
      </c>
      <c r="P31" s="88">
        <f>$D$31*$E$31</f>
        <v>90000</v>
      </c>
      <c r="Q31" s="88">
        <f>$D$31*$E$31</f>
        <v>90000</v>
      </c>
      <c r="R31" s="88">
        <f>$D$31*$E$31</f>
        <v>90000</v>
      </c>
    </row>
    <row r="32">
      <c r="B32" s="79" t="str">
        <v>Суммарная заработная плата</v>
      </c>
      <c r="C32" s="79"/>
      <c r="D32" s="79"/>
      <c r="E32" s="79"/>
      <c r="F32" s="88">
        <f>SUM(F26:F31)</f>
        <v>460000</v>
      </c>
      <c r="G32" s="88">
        <f>SUM(G26:G31)</f>
        <v>726812.5</v>
      </c>
      <c r="H32" s="88">
        <f>SUM(H26:H31)</f>
        <v>756175</v>
      </c>
      <c r="I32" s="88">
        <f>SUM(I26:I31)</f>
        <v>785537.5</v>
      </c>
      <c r="J32" s="88">
        <f>SUM(J26:J31)</f>
        <v>814900</v>
      </c>
      <c r="K32" s="88">
        <f>SUM(K26:K31)</f>
        <v>814900</v>
      </c>
      <c r="L32" s="88">
        <f>SUM(L26:L31)</f>
        <v>844262.5</v>
      </c>
      <c r="M32" s="88">
        <f>SUM(M26:M31)</f>
        <v>902987.5</v>
      </c>
      <c r="N32" s="88">
        <f>SUM(N26:N31)</f>
        <v>932350</v>
      </c>
      <c r="O32" s="88">
        <f>SUM(O26:O31)</f>
        <v>885370</v>
      </c>
      <c r="P32" s="88">
        <f>SUM(P26:P31)</f>
        <v>914732.5</v>
      </c>
      <c r="Q32" s="88">
        <f>SUM(Q26:Q31)</f>
        <v>897115</v>
      </c>
      <c r="R32" s="88">
        <f>SUM(R26:R31)</f>
        <v>926477.5</v>
      </c>
    </row>
    <row r="33">
      <c r="B33" s="79" t="str">
        <v>Отчисления ФОТ</v>
      </c>
      <c r="C33" s="79"/>
      <c r="D33" s="79"/>
      <c r="E33" s="258">
        <v>0.3</v>
      </c>
      <c r="F33" s="88">
        <f>F32*$E$33</f>
        <v>138000</v>
      </c>
      <c r="G33" s="88">
        <f>G32*$E$33</f>
        <v>218043.75</v>
      </c>
      <c r="H33" s="88">
        <f>H32*$E$33</f>
        <v>226852.5</v>
      </c>
      <c r="I33" s="88">
        <f>I32*$E$33</f>
        <v>235661.25</v>
      </c>
      <c r="J33" s="88">
        <f>J32*$E$33</f>
        <v>244470</v>
      </c>
      <c r="K33" s="88">
        <f>K32*$E$33</f>
        <v>244470</v>
      </c>
      <c r="L33" s="88">
        <f>L32*$E$33</f>
        <v>253278.75</v>
      </c>
      <c r="M33" s="88">
        <f>M32*$E$33</f>
        <v>270896.25</v>
      </c>
      <c r="N33" s="88">
        <f>N32*$E$33</f>
        <v>279705</v>
      </c>
      <c r="O33" s="88">
        <f>O32*$E$33</f>
        <v>265611</v>
      </c>
      <c r="P33" s="88">
        <f>P32*$E$33</f>
        <v>274419.75</v>
      </c>
      <c r="Q33" s="88">
        <f>Q32*$E$33</f>
        <v>269134.5</v>
      </c>
      <c r="R33" s="88">
        <f>R32*$E$33</f>
        <v>277943.25</v>
      </c>
    </row>
    <row r="34">
      <c r="B34" s="376" t="str">
        <v>Охранные услуги</v>
      </c>
      <c r="C34" s="376"/>
      <c r="D34" s="376">
        <v>1</v>
      </c>
      <c r="E34" s="377">
        <v>22000</v>
      </c>
      <c r="F34" s="88">
        <f>$D$34*$E$34</f>
        <v>22000</v>
      </c>
      <c r="G34" s="88">
        <f>$D$34*$E$34</f>
        <v>22000</v>
      </c>
      <c r="H34" s="88">
        <f>$D$34*$E$34</f>
        <v>22000</v>
      </c>
      <c r="I34" s="88">
        <f>$D$34*$E$34</f>
        <v>22000</v>
      </c>
      <c r="J34" s="88">
        <f>$D$34*$E$34</f>
        <v>22000</v>
      </c>
      <c r="K34" s="88">
        <f>$D$34*$E$34</f>
        <v>22000</v>
      </c>
      <c r="L34" s="88">
        <f>$D$34*$E$34</f>
        <v>22000</v>
      </c>
      <c r="M34" s="88">
        <f>$D$34*$E$34</f>
        <v>22000</v>
      </c>
      <c r="N34" s="88">
        <f>$D$34*$E$34</f>
        <v>22000</v>
      </c>
      <c r="O34" s="88">
        <f>$D$34*$E$34</f>
        <v>22000</v>
      </c>
      <c r="P34" s="88">
        <f>$D$34*$E$34</f>
        <v>22000</v>
      </c>
      <c r="Q34" s="88">
        <f>$D$34*$E$34</f>
        <v>22000</v>
      </c>
      <c r="R34" s="88">
        <f>$D$34*$E$34</f>
        <v>22000</v>
      </c>
    </row>
    <row r="35">
      <c r="B35" s="376" t="str">
        <v>Услуги связи</v>
      </c>
      <c r="C35" s="376"/>
      <c r="D35" s="376">
        <v>1</v>
      </c>
      <c r="E35" s="377">
        <v>18000</v>
      </c>
      <c r="F35" s="377">
        <f>D35*E35</f>
        <v>18000</v>
      </c>
      <c r="G35" s="88">
        <f>$D$35*$E$35</f>
        <v>18000</v>
      </c>
      <c r="H35" s="88">
        <f>$D$35*$E$35</f>
        <v>18000</v>
      </c>
      <c r="I35" s="88">
        <f>$D$35*$E$35</f>
        <v>18000</v>
      </c>
      <c r="J35" s="88">
        <f>$D$35*$E$35</f>
        <v>18000</v>
      </c>
      <c r="K35" s="88">
        <f>$D$35*$E$35</f>
        <v>18000</v>
      </c>
      <c r="L35" s="88">
        <f>$D$35*$E$35</f>
        <v>18000</v>
      </c>
      <c r="M35" s="88">
        <f>$D$35*$E$35</f>
        <v>18000</v>
      </c>
      <c r="N35" s="88">
        <f>$D$35*$E$35</f>
        <v>18000</v>
      </c>
      <c r="O35" s="88">
        <f>$D$35*$E$35</f>
        <v>18000</v>
      </c>
      <c r="P35" s="88">
        <f>$D$35*$E$35</f>
        <v>18000</v>
      </c>
      <c r="Q35" s="88">
        <f>$D$35*$E$35</f>
        <v>18000</v>
      </c>
      <c r="R35" s="88">
        <f>$D$35*$E$35</f>
        <v>18000</v>
      </c>
    </row>
    <row r="36">
      <c r="B36" s="376" t="str">
        <v>Обслуживание ПО (1С,1БИТ)</v>
      </c>
      <c r="C36" s="376"/>
      <c r="D36" s="376">
        <v>1</v>
      </c>
      <c r="E36" s="377">
        <v>10000</v>
      </c>
      <c r="F36" s="377">
        <f>D36*E36</f>
        <v>10000</v>
      </c>
      <c r="G36" s="88">
        <f>$D$36*$E$36</f>
        <v>10000</v>
      </c>
      <c r="H36" s="88">
        <f>$D$36*$E$36</f>
        <v>10000</v>
      </c>
      <c r="I36" s="88">
        <f>$D$36*$E$36</f>
        <v>10000</v>
      </c>
      <c r="J36" s="88">
        <f>$D$36*$E$36</f>
        <v>10000</v>
      </c>
      <c r="K36" s="88">
        <f>$D$36*$E$36</f>
        <v>10000</v>
      </c>
      <c r="L36" s="88">
        <f>$D$36*$E$36</f>
        <v>10000</v>
      </c>
      <c r="M36" s="88">
        <f>$D$36*$E$36</f>
        <v>10000</v>
      </c>
      <c r="N36" s="88">
        <f>$D$36*$E$36</f>
        <v>10000</v>
      </c>
      <c r="O36" s="88">
        <f>$D$36*$E$36</f>
        <v>10000</v>
      </c>
      <c r="P36" s="88">
        <f>$D$36*$E$36</f>
        <v>10000</v>
      </c>
      <c r="Q36" s="88">
        <f>$D$36*$E$36</f>
        <v>10000</v>
      </c>
      <c r="R36" s="88">
        <f>$D$36*$E$36</f>
        <v>10000</v>
      </c>
    </row>
    <row r="37">
      <c r="B37" s="376" t="str">
        <v>Обслуживание ПО (киоск)</v>
      </c>
      <c r="C37" s="376"/>
      <c r="D37" s="376">
        <v>2</v>
      </c>
      <c r="E37" s="377">
        <v>6000</v>
      </c>
      <c r="F37" s="377">
        <f>D37*E37</f>
        <v>12000</v>
      </c>
      <c r="G37" s="88">
        <f>$D$37*$E$37</f>
        <v>12000</v>
      </c>
      <c r="H37" s="88">
        <f>$D$37*$E$37</f>
        <v>12000</v>
      </c>
      <c r="I37" s="88">
        <f>$D$37*$E$37</f>
        <v>12000</v>
      </c>
      <c r="J37" s="88">
        <f>$D$37*$E$37</f>
        <v>12000</v>
      </c>
      <c r="K37" s="88">
        <f>$D$37*$E$37</f>
        <v>12000</v>
      </c>
      <c r="L37" s="88">
        <f>$D$37*$E$37</f>
        <v>12000</v>
      </c>
      <c r="M37" s="88">
        <f>$D$37*$E$37</f>
        <v>12000</v>
      </c>
      <c r="N37" s="88">
        <f>$D$37*$E$37</f>
        <v>12000</v>
      </c>
      <c r="O37" s="88">
        <f>$D$37*$E$37</f>
        <v>12000</v>
      </c>
      <c r="P37" s="88">
        <f>$D$37*$E$37</f>
        <v>12000</v>
      </c>
      <c r="Q37" s="88">
        <f>$D$37*$E$37</f>
        <v>12000</v>
      </c>
      <c r="R37" s="88">
        <f>$D$37*$E$37</f>
        <v>12000</v>
      </c>
    </row>
    <row r="38">
      <c r="B38" s="376" t="str">
        <v>Обслуживание ПО (МФитнес)</v>
      </c>
      <c r="C38" s="376"/>
      <c r="D38" s="376">
        <v>1</v>
      </c>
      <c r="E38" s="377">
        <v>2000</v>
      </c>
      <c r="F38" s="377">
        <f>D38*E38</f>
        <v>2000</v>
      </c>
      <c r="G38" s="88">
        <f>$D$38*$E$38</f>
        <v>2000</v>
      </c>
      <c r="H38" s="88">
        <f>$D$38*$E$38</f>
        <v>2000</v>
      </c>
      <c r="I38" s="88">
        <f>$D$38*$E$38</f>
        <v>2000</v>
      </c>
      <c r="J38" s="88">
        <f>$D$38*$E$38</f>
        <v>2000</v>
      </c>
      <c r="K38" s="88">
        <f>$D$38*$E$38</f>
        <v>2000</v>
      </c>
      <c r="L38" s="88">
        <f>$D$38*$E$38</f>
        <v>2000</v>
      </c>
      <c r="M38" s="88">
        <f>$D$38*$E$38</f>
        <v>2000</v>
      </c>
      <c r="N38" s="88">
        <f>$D$38*$E$38</f>
        <v>2000</v>
      </c>
      <c r="O38" s="88">
        <f>$D$38*$E$38</f>
        <v>2000</v>
      </c>
      <c r="P38" s="88">
        <f>$D$38*$E$38</f>
        <v>2000</v>
      </c>
      <c r="Q38" s="88">
        <f>$D$38*$E$38</f>
        <v>2000</v>
      </c>
      <c r="R38" s="88">
        <f>$D$38*$E$38</f>
        <v>2000</v>
      </c>
    </row>
    <row r="39">
      <c r="B39" s="376" t="str">
        <v>Обслуживание Сайта</v>
      </c>
      <c r="C39" s="376"/>
      <c r="D39" s="376">
        <v>1</v>
      </c>
      <c r="E39" s="377">
        <v>5000</v>
      </c>
      <c r="F39" s="377">
        <f>D39*E39</f>
        <v>5000</v>
      </c>
      <c r="G39" s="88">
        <f>$D$39*$E$39</f>
        <v>5000</v>
      </c>
      <c r="H39" s="88">
        <f>$D$39*$E$39</f>
        <v>5000</v>
      </c>
      <c r="I39" s="88">
        <f>$D$39*$E$39</f>
        <v>5000</v>
      </c>
      <c r="J39" s="88">
        <f>$D$39*$E$39</f>
        <v>5000</v>
      </c>
      <c r="K39" s="88">
        <f>$D$39*$E$39</f>
        <v>5000</v>
      </c>
      <c r="L39" s="88">
        <f>$D$39*$E$39</f>
        <v>5000</v>
      </c>
      <c r="M39" s="88">
        <f>$D$39*$E$39</f>
        <v>5000</v>
      </c>
      <c r="N39" s="88">
        <f>$D$39*$E$39</f>
        <v>5000</v>
      </c>
      <c r="O39" s="88">
        <f>$D$39*$E$39</f>
        <v>5000</v>
      </c>
      <c r="P39" s="88">
        <f>$D$39*$E$39</f>
        <v>5000</v>
      </c>
      <c r="Q39" s="88">
        <f>$D$39*$E$39</f>
        <v>5000</v>
      </c>
      <c r="R39" s="88">
        <f>$D$39*$E$39</f>
        <v>5000</v>
      </c>
    </row>
    <row r="40">
      <c r="B40" s="376" t="str">
        <v>Клининг расходники</v>
      </c>
      <c r="C40" s="376"/>
      <c r="D40" s="376">
        <v>1</v>
      </c>
      <c r="E40" s="377">
        <v>24000</v>
      </c>
      <c r="F40" s="377">
        <f>D40*E40</f>
        <v>24000</v>
      </c>
      <c r="G40" s="88">
        <f>$D$40*$E$40</f>
        <v>24000</v>
      </c>
      <c r="H40" s="88">
        <f>$D$40*$E$40</f>
        <v>24000</v>
      </c>
      <c r="I40" s="88">
        <f>$D$40*$E$40</f>
        <v>24000</v>
      </c>
      <c r="J40" s="88">
        <f>$D$40*$E$40</f>
        <v>24000</v>
      </c>
      <c r="K40" s="88">
        <f>$D$40*$E$40</f>
        <v>24000</v>
      </c>
      <c r="L40" s="88">
        <f>$D$40*$E$40</f>
        <v>24000</v>
      </c>
      <c r="M40" s="88">
        <f>$D$40*$E$40</f>
        <v>24000</v>
      </c>
      <c r="N40" s="88">
        <f>$D$40*$E$40</f>
        <v>24000</v>
      </c>
      <c r="O40" s="88">
        <f>$D$40*$E$40</f>
        <v>24000</v>
      </c>
      <c r="P40" s="88">
        <f>$D$40*$E$40</f>
        <v>24000</v>
      </c>
      <c r="Q40" s="88">
        <f>$D$40*$E$40</f>
        <v>24000</v>
      </c>
      <c r="R40" s="88">
        <f>$D$40*$E$40</f>
        <v>24000</v>
      </c>
    </row>
    <row r="41">
      <c r="B41" s="376" t="str">
        <v>Обслуживание тренажеров</v>
      </c>
      <c r="C41" s="376"/>
      <c r="D41" s="376">
        <v>1</v>
      </c>
      <c r="E41" s="377">
        <v>16000</v>
      </c>
      <c r="F41" s="88">
        <f>D41*E41</f>
        <v>16000</v>
      </c>
      <c r="G41" s="88">
        <f>$D$41*$E$41</f>
        <v>16000</v>
      </c>
      <c r="H41" s="88">
        <f>$D$41*$E$41</f>
        <v>16000</v>
      </c>
      <c r="I41" s="88">
        <f>$D$41*$E$41</f>
        <v>16000</v>
      </c>
      <c r="J41" s="88">
        <f>$D$41*$E$41</f>
        <v>16000</v>
      </c>
      <c r="K41" s="88">
        <f>$D$41*$E$41</f>
        <v>16000</v>
      </c>
      <c r="L41" s="88">
        <f>$D$41*$E$41</f>
        <v>16000</v>
      </c>
      <c r="M41" s="88">
        <f>$D$41*$E$41</f>
        <v>16000</v>
      </c>
      <c r="N41" s="88">
        <f>$D$41*$E$41</f>
        <v>16000</v>
      </c>
      <c r="O41" s="88">
        <f>$D$41*$E$41</f>
        <v>16000</v>
      </c>
      <c r="P41" s="88">
        <f>$D$41*$E$41</f>
        <v>16000</v>
      </c>
      <c r="Q41" s="88">
        <f>$D$41*$E$41</f>
        <v>16000</v>
      </c>
      <c r="R41" s="88">
        <f>$D$41*$E$41</f>
        <v>16000</v>
      </c>
    </row>
    <row r="42">
      <c r="B42" s="376" t="str">
        <v>Реклама</v>
      </c>
      <c r="C42" s="376" t="str">
        <v>Таргет</v>
      </c>
      <c r="D42" s="376">
        <v>1</v>
      </c>
      <c r="E42" s="377">
        <v>18000</v>
      </c>
      <c r="F42" s="377">
        <f>D42*E42</f>
        <v>18000</v>
      </c>
      <c r="G42" s="88">
        <f>$D$42*$E$42</f>
        <v>18000</v>
      </c>
      <c r="H42" s="88">
        <f>$D$42*$E$42</f>
        <v>18000</v>
      </c>
      <c r="I42" s="88">
        <f>$D$42*$E$42</f>
        <v>18000</v>
      </c>
      <c r="J42" s="88">
        <f>$D$42*$E$42</f>
        <v>18000</v>
      </c>
      <c r="K42" s="88">
        <f>$D$42*$E$42</f>
        <v>18000</v>
      </c>
      <c r="L42" s="88">
        <f>$D$42*$E$42</f>
        <v>18000</v>
      </c>
      <c r="M42" s="88">
        <f>$D$42*$E$42</f>
        <v>18000</v>
      </c>
      <c r="N42" s="88">
        <f>$D$42*$E$42</f>
        <v>18000</v>
      </c>
      <c r="O42" s="88">
        <f>$D$42*$E$42</f>
        <v>18000</v>
      </c>
      <c r="P42" s="88">
        <f>$D$42*$E$42</f>
        <v>18000</v>
      </c>
      <c r="Q42" s="88">
        <f>$D$42*$E$42</f>
        <v>18000</v>
      </c>
      <c r="R42" s="88">
        <f>$D$42*$E$42</f>
        <v>18000</v>
      </c>
    </row>
    <row r="43">
      <c r="B43" s="376"/>
      <c r="C43" s="376" t="str">
        <v>YA Direct</v>
      </c>
      <c r="D43" s="376">
        <v>1</v>
      </c>
      <c r="E43" s="377">
        <v>25000</v>
      </c>
      <c r="F43" s="377">
        <f>D43*E43</f>
        <v>25000</v>
      </c>
      <c r="G43" s="88">
        <f>$D$43*$E$43</f>
        <v>25000</v>
      </c>
      <c r="H43" s="88">
        <f>$D$43*$E$43</f>
        <v>25000</v>
      </c>
      <c r="I43" s="88">
        <f>$D$43*$E$43</f>
        <v>25000</v>
      </c>
      <c r="J43" s="88">
        <f>$D$43*$E$43</f>
        <v>25000</v>
      </c>
      <c r="K43" s="88">
        <f>$D$43*$E$43</f>
        <v>25000</v>
      </c>
      <c r="L43" s="88">
        <f>$D$43*$E$43</f>
        <v>25000</v>
      </c>
      <c r="M43" s="88">
        <f>$D$43*$E$43</f>
        <v>25000</v>
      </c>
      <c r="N43" s="88">
        <f>$D$43*$E$43</f>
        <v>25000</v>
      </c>
      <c r="O43" s="88">
        <f>$D$43*$E$43</f>
        <v>25000</v>
      </c>
      <c r="P43" s="88">
        <f>$D$43*$E$43</f>
        <v>25000</v>
      </c>
      <c r="Q43" s="88">
        <f>$D$43*$E$43</f>
        <v>25000</v>
      </c>
      <c r="R43" s="88">
        <f>$D$43*$E$43</f>
        <v>25000</v>
      </c>
    </row>
    <row r="44">
      <c r="B44" s="376"/>
      <c r="C44" s="376" t="str">
        <v>Контекст</v>
      </c>
      <c r="D44" s="376">
        <v>1</v>
      </c>
      <c r="E44" s="377">
        <v>15000</v>
      </c>
      <c r="F44" s="377">
        <f>D44*E44</f>
        <v>15000</v>
      </c>
      <c r="G44" s="88">
        <f>$D$44*$E$44</f>
        <v>15000</v>
      </c>
      <c r="H44" s="88">
        <f>$D$44*$E$44</f>
        <v>15000</v>
      </c>
      <c r="I44" s="88">
        <f>$D$44*$E$44</f>
        <v>15000</v>
      </c>
      <c r="J44" s="88">
        <f>$D$44*$E$44</f>
        <v>15000</v>
      </c>
      <c r="K44" s="88">
        <f>$D$44*$E$44</f>
        <v>15000</v>
      </c>
      <c r="L44" s="88">
        <f>$D$44*$E$44</f>
        <v>15000</v>
      </c>
      <c r="M44" s="88">
        <f>$D$44*$E$44</f>
        <v>15000</v>
      </c>
      <c r="N44" s="88">
        <f>$D$44*$E$44</f>
        <v>15000</v>
      </c>
      <c r="O44" s="88">
        <f>$D$44*$E$44</f>
        <v>15000</v>
      </c>
      <c r="P44" s="88">
        <f>$D$44*$E$44</f>
        <v>15000</v>
      </c>
      <c r="Q44" s="88">
        <f>$D$44*$E$44</f>
        <v>15000</v>
      </c>
      <c r="R44" s="88">
        <f>$D$44*$E$44</f>
        <v>15000</v>
      </c>
    </row>
    <row r="45">
      <c r="B45" s="376"/>
      <c r="C45" s="376" t="str">
        <v>Баннер </v>
      </c>
      <c r="D45" s="376">
        <v>3</v>
      </c>
      <c r="E45" s="377">
        <v>40000</v>
      </c>
      <c r="F45" s="377">
        <f>D45*E45</f>
        <v>120000</v>
      </c>
      <c r="G45" s="88">
        <f>$D$45*$E$45</f>
        <v>120000</v>
      </c>
      <c r="H45" s="88">
        <f>$D$45*$E$45</f>
        <v>120000</v>
      </c>
      <c r="I45" s="88">
        <f>$D$45*$E$45</f>
        <v>120000</v>
      </c>
      <c r="J45" s="88">
        <f>$D$45*$E$45</f>
        <v>120000</v>
      </c>
      <c r="K45" s="88">
        <f>$D$45*$E$45</f>
        <v>120000</v>
      </c>
      <c r="L45" s="88">
        <f>$D$45*$E$45</f>
        <v>120000</v>
      </c>
      <c r="M45" s="88">
        <f>$D$45*$E$45</f>
        <v>120000</v>
      </c>
      <c r="N45" s="88">
        <f>$D$45*$E$45</f>
        <v>120000</v>
      </c>
      <c r="O45" s="88">
        <f>$D$45*$E$45</f>
        <v>120000</v>
      </c>
      <c r="P45" s="88">
        <f>$D$45*$E$45</f>
        <v>120000</v>
      </c>
      <c r="Q45" s="88">
        <f>$D$45*$E$45</f>
        <v>120000</v>
      </c>
      <c r="R45" s="88">
        <f>$D$45*$E$45</f>
        <v>120000</v>
      </c>
    </row>
    <row r="46">
      <c r="B46" s="376"/>
      <c r="C46" s="376" t="str">
        <v>Листовки</v>
      </c>
      <c r="D46" s="376">
        <v>1</v>
      </c>
      <c r="E46" s="377">
        <v>20000</v>
      </c>
      <c r="F46" s="377">
        <f>D46*E46</f>
        <v>20000</v>
      </c>
      <c r="G46" s="88">
        <f>$D$46*$E$46</f>
        <v>20000</v>
      </c>
      <c r="H46" s="88">
        <f>$D$46*$E$46</f>
        <v>20000</v>
      </c>
      <c r="I46" s="88">
        <f>$D$46*$E$46</f>
        <v>20000</v>
      </c>
      <c r="J46" s="88">
        <f>$D$46*$E$46</f>
        <v>20000</v>
      </c>
      <c r="K46" s="88">
        <f>$D$46*$E$46</f>
        <v>20000</v>
      </c>
      <c r="L46" s="88">
        <f>$D$46*$E$46</f>
        <v>20000</v>
      </c>
      <c r="M46" s="88">
        <f>$D$46*$E$46</f>
        <v>20000</v>
      </c>
      <c r="N46" s="88">
        <f>$D$46*$E$46</f>
        <v>20000</v>
      </c>
      <c r="O46" s="88">
        <f>$D$46*$E$46</f>
        <v>20000</v>
      </c>
      <c r="P46" s="88">
        <f>$D$46*$E$46</f>
        <v>20000</v>
      </c>
      <c r="Q46" s="88">
        <f>$D$46*$E$46</f>
        <v>20000</v>
      </c>
      <c r="R46" s="88">
        <f>$D$46*$E$46</f>
        <v>20000</v>
      </c>
    </row>
    <row r="47">
      <c r="B47" s="376"/>
      <c r="C47" s="376" t="str">
        <v>Блогеры</v>
      </c>
      <c r="D47" s="376">
        <v>2</v>
      </c>
      <c r="E47" s="377">
        <v>15000</v>
      </c>
      <c r="F47" s="377">
        <f>D47*E47</f>
        <v>30000</v>
      </c>
      <c r="G47" s="88">
        <f>$D$47*$E$47</f>
        <v>30000</v>
      </c>
      <c r="H47" s="88">
        <f>$D$47*$E$47</f>
        <v>30000</v>
      </c>
      <c r="I47" s="88">
        <f>$D$47*$E$47</f>
        <v>30000</v>
      </c>
      <c r="J47" s="88">
        <f>$D$47*$E$47</f>
        <v>30000</v>
      </c>
      <c r="K47" s="88">
        <f>$D$47*$E$47</f>
        <v>30000</v>
      </c>
      <c r="L47" s="88">
        <f>$D$47*$E$47</f>
        <v>30000</v>
      </c>
      <c r="M47" s="88">
        <f>$D$47*$E$47</f>
        <v>30000</v>
      </c>
      <c r="N47" s="88">
        <f>$D$47*$E$47</f>
        <v>30000</v>
      </c>
      <c r="O47" s="88">
        <f>$D$47*$E$47</f>
        <v>30000</v>
      </c>
      <c r="P47" s="88">
        <f>$D$47*$E$47</f>
        <v>30000</v>
      </c>
      <c r="Q47" s="88">
        <f>$D$47*$E$47</f>
        <v>30000</v>
      </c>
      <c r="R47" s="88">
        <f>$D$47*$E$47</f>
        <v>30000</v>
      </c>
    </row>
    <row r="48">
      <c r="B48" s="389" t="str">
        <v>Коммиссия банка</v>
      </c>
      <c r="C48" s="389"/>
      <c r="D48" s="389"/>
      <c r="E48" s="390">
        <v>0.025</v>
      </c>
      <c r="F48" s="236">
        <f>F23*$E$48</f>
        <v>300000</v>
      </c>
      <c r="G48" s="236">
        <f>G23*$E$48</f>
        <v>61258.3425</v>
      </c>
      <c r="H48" s="236">
        <f>H23*$E$48</f>
        <v>74635.011</v>
      </c>
      <c r="I48" s="236">
        <f>I23*$E$48</f>
        <v>89886.6795</v>
      </c>
      <c r="J48" s="236">
        <f>J23*$E$48</f>
        <v>105138.348</v>
      </c>
      <c r="K48" s="236">
        <f>K23*$E$48</f>
        <v>107013.348</v>
      </c>
      <c r="L48" s="236">
        <f>L23*$E$48</f>
        <v>118515.0165</v>
      </c>
      <c r="M48" s="236">
        <f>M23*$E$48</f>
        <v>141518.3535</v>
      </c>
      <c r="N48" s="236">
        <f>N23*$E$48</f>
        <v>153020.022</v>
      </c>
      <c r="O48" s="236">
        <f>O23*$E$48</f>
        <v>134617.3524</v>
      </c>
      <c r="P48" s="236">
        <f>P23*$E$48</f>
        <v>146119.0209</v>
      </c>
      <c r="Q48" s="236">
        <f>Q23*$E$48</f>
        <v>139218.0198</v>
      </c>
      <c r="R48" s="236">
        <f>R23*$E$48</f>
        <v>150719.6883</v>
      </c>
    </row>
    <row r="49">
      <c r="B49" s="423" t="str">
        <v>Расходы (без аренд.платы и Ком.услуг)</v>
      </c>
      <c r="C49" s="423"/>
      <c r="D49" s="423"/>
      <c r="E49" s="423"/>
      <c r="F49" s="307">
        <f>SUM(F26:F48)</f>
        <v>1695000</v>
      </c>
      <c r="G49" s="307">
        <f>SUM(G26:G48)</f>
        <v>2069927.0925</v>
      </c>
      <c r="H49" s="307">
        <f>SUM(H26:H48)</f>
        <v>2150837.511</v>
      </c>
      <c r="I49" s="307">
        <f>SUM(I26:I48)</f>
        <v>2233622.9295</v>
      </c>
      <c r="J49" s="307">
        <f>SUM(J26:J48)</f>
        <v>2316408.348</v>
      </c>
      <c r="K49" s="307">
        <f>SUM(K26:K48)</f>
        <v>2318283.348</v>
      </c>
      <c r="L49" s="307">
        <f>SUM(L26:L48)</f>
        <v>2397318.7665</v>
      </c>
      <c r="M49" s="307">
        <f>SUM(M26:M48)</f>
        <v>2555389.6035</v>
      </c>
      <c r="N49" s="307">
        <f>SUM(N26:N48)</f>
        <v>2634425.022</v>
      </c>
      <c r="O49" s="307">
        <f>SUM(O26:O48)</f>
        <v>2507968.3524</v>
      </c>
      <c r="P49" s="307">
        <f>SUM(P26:P48)</f>
        <v>2587003.7709</v>
      </c>
      <c r="Q49" s="307">
        <f>SUM(Q26:Q48)</f>
        <v>2539582.5198</v>
      </c>
      <c r="R49" s="525">
        <f>SUM(R26:R48)</f>
        <v>2618617.9383</v>
      </c>
      <c r="S49" s="870">
        <f>SUM(F49:R49)</f>
        <v>30624385.2024</v>
      </c>
    </row>
    <row r="50">
      <c r="B50" s="428" t="str">
        <v>EBDA (доходы - расходы)</v>
      </c>
      <c r="C50" s="428"/>
      <c r="D50" s="428"/>
      <c r="E50" s="428"/>
      <c r="F50" s="377">
        <f>F23-F49</f>
        <v>10305000</v>
      </c>
      <c r="G50" s="377">
        <f>G23-G49</f>
        <v>380406.6075</v>
      </c>
      <c r="H50" s="377">
        <f>H23-H49</f>
        <v>834562.929</v>
      </c>
      <c r="I50" s="377">
        <f>I23-I49</f>
        <v>1361844.2505</v>
      </c>
      <c r="J50" s="377">
        <f>J23-J49</f>
        <v>1889125.572</v>
      </c>
      <c r="K50" s="377">
        <f>K23-K49</f>
        <v>1962250.572</v>
      </c>
      <c r="L50" s="377">
        <f>L23-L49</f>
        <v>2343281.8935</v>
      </c>
      <c r="M50" s="377">
        <f>M23-M49</f>
        <v>3105344.5365</v>
      </c>
      <c r="N50" s="377">
        <f>N23-N49</f>
        <v>3486375.858</v>
      </c>
      <c r="O50" s="377">
        <f>O23-O49</f>
        <v>2876725.7436</v>
      </c>
      <c r="P50" s="377">
        <f>P23-P49</f>
        <v>3257757.0651</v>
      </c>
      <c r="Q50" s="377">
        <f>Q23-Q49</f>
        <v>3029138.2722</v>
      </c>
      <c r="R50" s="377">
        <f>R23-R49</f>
        <v>3410169.5937</v>
      </c>
    </row>
    <row r="51">
      <c r="B51" s="376" t="str">
        <v>Налог 6% (от доходов)</v>
      </c>
      <c r="C51" s="376"/>
      <c r="D51" s="376"/>
      <c r="E51" s="426">
        <v>0.06</v>
      </c>
      <c r="F51" s="377">
        <f>$E$51*F23</f>
        <v>720000</v>
      </c>
      <c r="G51" s="377">
        <f>G50*$E$51</f>
        <v>22824.39645</v>
      </c>
      <c r="H51" s="377">
        <f>H50*$E$51</f>
        <v>50073.77574</v>
      </c>
      <c r="I51" s="377">
        <f>I50*$E$51</f>
        <v>81710.65503</v>
      </c>
      <c r="J51" s="377">
        <f>J50*$E$51</f>
        <v>113347.53432</v>
      </c>
      <c r="K51" s="377">
        <f>K50*$E$51</f>
        <v>117735.03432</v>
      </c>
      <c r="L51" s="377">
        <f>L50*$E$51</f>
        <v>140596.91361</v>
      </c>
      <c r="M51" s="377">
        <f>M50*$E$51</f>
        <v>186320.67219</v>
      </c>
      <c r="N51" s="377">
        <f>N50*$E$51</f>
        <v>209182.55148</v>
      </c>
      <c r="O51" s="377">
        <f>O50*$E$51</f>
        <v>172603.544616</v>
      </c>
      <c r="P51" s="377">
        <f>P50*$E$51</f>
        <v>195465.423906</v>
      </c>
      <c r="Q51" s="377">
        <f>Q50*$E$51</f>
        <v>181748.296332</v>
      </c>
      <c r="R51" s="377">
        <f>R50*$E$51</f>
        <v>204610.175622</v>
      </c>
    </row>
    <row r="52">
      <c r="B52" s="376" t="str">
        <v>Налог 15% (от доходы минус расходы)</v>
      </c>
      <c r="C52" s="376"/>
      <c r="D52" s="376"/>
      <c r="E52" s="426">
        <v>0.15</v>
      </c>
      <c r="F52" s="377">
        <f>$E$52*F50</f>
        <v>1545750</v>
      </c>
      <c r="G52" s="377">
        <f>$E$52*G23</f>
        <v>367550.055</v>
      </c>
      <c r="H52" s="377">
        <f>$E$52*H23</f>
        <v>447810.066</v>
      </c>
      <c r="I52" s="377">
        <f>$E$52*I23</f>
        <v>539320.077</v>
      </c>
      <c r="J52" s="377">
        <f>$E$52*J23</f>
        <v>630830.088</v>
      </c>
      <c r="K52" s="377">
        <f>$E$52*K23</f>
        <v>642080.088</v>
      </c>
      <c r="L52" s="377">
        <f>$E$52*L23</f>
        <v>711090.099</v>
      </c>
      <c r="M52" s="377">
        <f>$E$52*M23</f>
        <v>849110.121</v>
      </c>
      <c r="N52" s="377">
        <f>$E$52*N23</f>
        <v>918120.132</v>
      </c>
      <c r="O52" s="377">
        <f>$E$52*O23</f>
        <v>807704.1144</v>
      </c>
      <c r="P52" s="377">
        <f>$E$52*P23</f>
        <v>876714.1254</v>
      </c>
      <c r="Q52" s="377">
        <f>$E$52*Q23</f>
        <v>835308.1188</v>
      </c>
      <c r="R52" s="377">
        <f>$E$52*R23</f>
        <v>904318.1298</v>
      </c>
    </row>
    <row r="53">
      <c r="B53" s="377" t="str">
        <v>Разница налогооблажения</v>
      </c>
      <c r="C53" s="377"/>
      <c r="D53" s="377"/>
      <c r="E53" s="377" t="str">
        <v>6% - 15%</v>
      </c>
      <c r="F53" s="377">
        <f>F51-F52</f>
        <v>-825750</v>
      </c>
      <c r="G53" s="377">
        <f>G51-G52</f>
        <v>-344725.65855</v>
      </c>
      <c r="H53" s="377">
        <f>H51-H52</f>
        <v>-397736.29026</v>
      </c>
      <c r="I53" s="377">
        <f>I51-I52</f>
        <v>-457609.42197</v>
      </c>
      <c r="J53" s="377">
        <f>J51-J52</f>
        <v>-517482.55368</v>
      </c>
      <c r="K53" s="377">
        <f>K51-K52</f>
        <v>-524345.05368</v>
      </c>
      <c r="L53" s="377">
        <f>L51-L52</f>
        <v>-570493.18539</v>
      </c>
      <c r="M53" s="377">
        <f>M51-M52</f>
        <v>-662789.44881</v>
      </c>
      <c r="N53" s="377">
        <f>N51-N52</f>
        <v>-708937.58052</v>
      </c>
      <c r="O53" s="377">
        <f>O51-O52</f>
        <v>-635100.569784</v>
      </c>
      <c r="P53" s="377">
        <f>P51-P52</f>
        <v>-681248.701494</v>
      </c>
      <c r="Q53" s="377">
        <f>Q51-Q52</f>
        <v>-653559.822468</v>
      </c>
      <c r="R53" s="377">
        <f>R51-R52</f>
        <v>-699707.954178</v>
      </c>
    </row>
    <row r="54">
      <c r="B54" s="387" t="str">
        <v>Чистая прибыль</v>
      </c>
      <c r="C54" s="387"/>
      <c r="D54" s="387" t="str">
        <v>EBDA-6%-Аренда-Ком.усл</v>
      </c>
      <c r="E54" s="387"/>
      <c r="F54" s="300">
        <f>F50-F51-F24-F25</f>
        <v>8408000</v>
      </c>
      <c r="G54" s="300">
        <f>G50-G51-G24-G25</f>
        <v>-819417.78895</v>
      </c>
      <c r="H54" s="300">
        <f>H50-H51-H24-H25</f>
        <v>-392510.84674</v>
      </c>
      <c r="I54" s="300">
        <f>I50-I51-I24-I25</f>
        <v>103133.59547</v>
      </c>
      <c r="J54" s="300">
        <f>J50-J51-J24-J25</f>
        <v>598778.03768</v>
      </c>
      <c r="K54" s="300">
        <f>K50-K51-K24-K25</f>
        <v>667515.53768</v>
      </c>
      <c r="L54" s="300">
        <f>L50-L51-L24-L25</f>
        <v>1025684.97989</v>
      </c>
      <c r="M54" s="300">
        <f>M50-M51-M24-M25</f>
        <v>1742023.86431</v>
      </c>
      <c r="N54" s="300">
        <f>N50-N51-N24-N25</f>
        <v>2100193.30652</v>
      </c>
      <c r="O54" s="300">
        <f>O50-O51-O24-O25</f>
        <v>1527122.198984</v>
      </c>
      <c r="P54" s="300">
        <f>P50-P51-P24-P25</f>
        <v>1885291.641194</v>
      </c>
      <c r="Q54" s="300">
        <f>Q50-Q51-Q24-Q25</f>
        <v>1670389.975868</v>
      </c>
      <c r="R54" s="300">
        <f>R50-R51-R24-R25</f>
        <v>2028559.418078</v>
      </c>
      <c r="S54" s="866">
        <f>SUM(F54:R54)</f>
        <v>20544763.919984</v>
      </c>
    </row>
    <row r="55">
      <c r="B55" s="485" t="str">
        <v>Затраты</v>
      </c>
      <c r="C55" s="491"/>
      <c r="D55" s="489">
        <v>53886200</v>
      </c>
      <c r="E55" s="489"/>
    </row>
    <row r="56">
      <c r="B56" s="485" t="str">
        <v>Чистая прибыль за год</v>
      </c>
      <c r="C56" s="491"/>
      <c r="D56" s="858">
        <f>SUM(F54:R54)</f>
        <v>20544763.919984</v>
      </c>
      <c r="E56" s="858"/>
    </row>
    <row r="57">
      <c r="B57" s="485" t="str">
        <v>Рентабельность</v>
      </c>
      <c r="C57" s="491"/>
      <c r="D57" s="861">
        <f>(D56:E56/D55:E55)*100</f>
        <v>38.126206561205</v>
      </c>
      <c r="E57" s="861"/>
      <c r="F57" s="857" t="str">
        <v>%</v>
      </c>
    </row>
    <row r="58">
      <c r="B58" s="485" t="str">
        <v>Срок окупаемости</v>
      </c>
      <c r="C58" s="491"/>
      <c r="D58" s="914">
        <f>100/D57:E57</f>
        <v>2.6228678124446</v>
      </c>
      <c r="E58" s="914"/>
      <c r="F58" s="860" t="str">
        <v>года</v>
      </c>
      <c r="G58" s="856">
        <f>(D58)*12</f>
        <v>31.474413749336</v>
      </c>
      <c r="H58" s="513" t="str">
        <v>месяц</v>
      </c>
    </row>
  </sheetData>
  <mergeCells count="106">
    <mergeCell ref="D2:J2"/>
    <mergeCell ref="B3:E3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B5:E5"/>
    <mergeCell ref="B6:E6"/>
    <mergeCell ref="B7:C7"/>
    <mergeCell ref="F8:F12"/>
    <mergeCell ref="G8:G12"/>
    <mergeCell ref="H8:H12"/>
    <mergeCell ref="I8:I12"/>
    <mergeCell ref="J8:J12"/>
    <mergeCell ref="K8:K12"/>
    <mergeCell ref="L8:L12"/>
    <mergeCell ref="M8:M12"/>
    <mergeCell ref="N8:N12"/>
    <mergeCell ref="O8:O12"/>
    <mergeCell ref="P8:P12"/>
    <mergeCell ref="Q8:Q12"/>
    <mergeCell ref="R8:R12"/>
    <mergeCell ref="B13:C13"/>
    <mergeCell ref="B14:D14"/>
    <mergeCell ref="B15:B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B19:B22"/>
    <mergeCell ref="F19:F22"/>
    <mergeCell ref="G19:G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B23:E23"/>
    <mergeCell ref="S24:S25"/>
    <mergeCell ref="B26:B31"/>
    <mergeCell ref="D30:E30"/>
    <mergeCell ref="B32:E32"/>
    <mergeCell ref="B33:D33"/>
    <mergeCell ref="B34:C34"/>
    <mergeCell ref="B35:C35"/>
    <mergeCell ref="B36:C36"/>
    <mergeCell ref="B37:C37"/>
    <mergeCell ref="B38:C38"/>
    <mergeCell ref="B39:C39"/>
    <mergeCell ref="B40:C40"/>
    <mergeCell ref="B41:C41"/>
    <mergeCell ref="B42:B47"/>
    <mergeCell ref="B48:D48"/>
    <mergeCell ref="B49:E49"/>
    <mergeCell ref="B50:E50"/>
    <mergeCell ref="B51:D51"/>
    <mergeCell ref="B52:D52"/>
    <mergeCell ref="B53:D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Ruslan</cp:lastModifiedBy>
  <dcterms:created xsi:type="dcterms:W3CDTF">2018-10-01T18:57:51Z</dcterms:created>
  <dcterms:modified xsi:type="dcterms:W3CDTF">2018-10-01T18:58:44Z</dcterms:modified>
</cp:coreProperties>
</file>