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65" windowHeight="10185" activeTab="1"/>
  </bookViews>
  <sheets>
    <sheet name="Рассчет рентабельности магазина" sheetId="1" r:id="rId1"/>
    <sheet name="Диаграмм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H15" i="1" s="1"/>
  <c r="G14" i="1"/>
  <c r="F14" i="1"/>
  <c r="E14" i="1"/>
  <c r="D14" i="1"/>
  <c r="C14" i="1"/>
  <c r="B14" i="1"/>
  <c r="M15" i="1" l="1"/>
  <c r="L15" i="1"/>
  <c r="K15" i="1"/>
  <c r="J15" i="1"/>
  <c r="I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<sst xmlns="http://schemas.openxmlformats.org/spreadsheetml/2006/main" count="53" uniqueCount="51">
  <si>
    <t>Выручка валовая</t>
  </si>
  <si>
    <t>Месяц работы</t>
  </si>
  <si>
    <t>РАСХОДЫ</t>
  </si>
  <si>
    <t>Аренда</t>
  </si>
  <si>
    <t>Коммунальные услуги</t>
  </si>
  <si>
    <t>Обслуживание кассового аппарата</t>
  </si>
  <si>
    <t>Зарплата продавцам</t>
  </si>
  <si>
    <t>Закупка товара</t>
  </si>
  <si>
    <t>ИТОГО РАСХОДЫ:</t>
  </si>
  <si>
    <t>Чистая прибыль: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</si>
  <si>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</si>
  <si>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</si>
  <si>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</si>
  <si>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</si>
  <si>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</si>
  <si>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</si>
  <si>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</si>
  <si>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</si>
  <si>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</si>
  <si>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</si>
  <si>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</si>
  <si>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</si>
  <si>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Прочее</t>
  </si>
  <si>
    <t>Налоги</t>
  </si>
  <si>
    <t>Тара</t>
  </si>
  <si>
    <t xml:space="preserve">          ХМЕЛЬ И СОЛОД</t>
  </si>
  <si>
    <t>* Таблица содержит формулы</t>
  </si>
  <si>
    <t>** Даные средние по всей сети магазинов</t>
  </si>
  <si>
    <t>Низкий сезон    -    5 мес.</t>
  </si>
  <si>
    <t>Средний сезон -   3,5 мес.</t>
  </si>
  <si>
    <t>Высокий сезон -  2,5 мес.</t>
  </si>
  <si>
    <t>Чистая прибыль</t>
  </si>
  <si>
    <t xml:space="preserve"> 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</si>
  <si>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</si>
  <si>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</si>
  <si>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</si>
  <si>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</si>
  <si>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</si>
  <si>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</si>
  <si>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</si>
  <si>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</si>
  <si>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</si>
  <si>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</si>
  <si>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</si>
  <si>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Окупаемость магазина по франшизе:</t>
  </si>
  <si>
    <t>5 месяцев</t>
  </si>
  <si>
    <t>3,5 месяца</t>
  </si>
  <si>
    <t>2,5 месяца</t>
  </si>
  <si>
    <t>Низкий сезон :</t>
  </si>
  <si>
    <t>Средний сезон :</t>
  </si>
  <si>
    <t>Высокий сезон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</si>
</sst>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7"/>
      <name val="Calibri"/>
      <family val="2"/>
      <scheme val="minor"/>
    </font>
    <font>
      <b/>
      <sz val="28"/>
      <color theme="7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u/>
      <sz val="16"/>
      <color theme="7"/>
      <name val="Calibri"/>
      <family val="2"/>
      <charset val="204"/>
      <scheme val="minor"/>
    </font>
    <font>
      <sz val="24"/>
      <color theme="7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4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5" borderId="0" xfId="0" applyFill="1"/>
    <xf numFmtId="3" fontId="0" fillId="0" borderId="1" xfId="0" applyNumberFormat="1" applyBorder="1"/>
    <xf numFmtId="0" fontId="1" fillId="7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7" fillId="0" borderId="0" xfId="0" applyFont="1"/>
    <xf numFmtId="0" fontId="2" fillId="4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5" fillId="9" borderId="0" xfId="0" applyFont="1" applyFill="1"/>
    <xf numFmtId="0" fontId="6" fillId="9" borderId="0" xfId="0" applyFont="1" applyFill="1"/>
    <xf numFmtId="0" fontId="8" fillId="8" borderId="1" xfId="0" applyFont="1" applyFill="1" applyBorder="1" applyAlignment="1">
      <alignment horizontal="center" vertical="center"/>
    </xf>
    <xf numFmtId="0" fontId="9" fillId="9" borderId="0" xfId="0" applyFont="1" applyFill="1"/>
    <xf numFmtId="0" fontId="0" fillId="4" borderId="1" xfId="0" applyFill="1" applyBorder="1"/>
    <xf numFmtId="3" fontId="4" fillId="4" borderId="1" xfId="0" applyNumberFormat="1" applyFont="1" applyFill="1" applyBorder="1"/>
    <xf numFmtId="0" fontId="2" fillId="10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2" fillId="4" borderId="14" xfId="0" applyFont="1" applyFill="1" applyBorder="1"/>
    <xf numFmtId="0" fontId="1" fillId="4" borderId="2" xfId="0" applyFont="1" applyFill="1" applyBorder="1"/>
    <xf numFmtId="0" fontId="1" fillId="2" borderId="5" xfId="0" applyFont="1" applyFill="1" applyBorder="1"/>
    <xf numFmtId="0" fontId="2" fillId="2" borderId="16" xfId="0" applyFont="1" applyFill="1" applyBorder="1"/>
    <xf numFmtId="0" fontId="2" fillId="6" borderId="15" xfId="0" applyFont="1" applyFill="1" applyBorder="1"/>
    <xf numFmtId="0" fontId="1" fillId="6" borderId="4" xfId="0" applyFont="1" applyFill="1" applyBorder="1"/>
    <xf numFmtId="0" fontId="11" fillId="13" borderId="16" xfId="0" applyFont="1" applyFill="1" applyBorder="1"/>
    <xf numFmtId="0" fontId="10" fillId="1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E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'Рассчет рентабельности магазина'!$A$3</c:f>
              <c:strCache>
                <c:ptCount val="1"/>
                <c:pt idx="0">
                  <c:v>Выручка валовая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'Рассчет рентабельности магазина'!$B$2:$M$2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 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'Рассчет рентабельности магазина'!$B$3:$M$3</c:f>
              <c:numCache>
                <c:formatCode>#,##0</c:formatCode>
                <c:ptCount val="12"/>
                <c:pt idx="0">
                  <c:v>480000</c:v>
                </c:pt>
                <c:pt idx="1">
                  <c:v>440000</c:v>
                </c:pt>
                <c:pt idx="2">
                  <c:v>440000</c:v>
                </c:pt>
                <c:pt idx="3">
                  <c:v>520000</c:v>
                </c:pt>
                <c:pt idx="4">
                  <c:v>610000</c:v>
                </c:pt>
                <c:pt idx="5">
                  <c:v>750000</c:v>
                </c:pt>
                <c:pt idx="6">
                  <c:v>720000</c:v>
                </c:pt>
                <c:pt idx="7">
                  <c:v>680000</c:v>
                </c:pt>
                <c:pt idx="8">
                  <c:v>630000</c:v>
                </c:pt>
                <c:pt idx="9">
                  <c:v>570000</c:v>
                </c:pt>
                <c:pt idx="10">
                  <c:v>430000</c:v>
                </c:pt>
                <c:pt idx="11">
                  <c:v>430000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7-4A5D-A149-E700CC9CD059}"/>
            </c:ext>
          </c:extLst>
        </c:ser>
        <c:ser>
          <c:idx val="1"/>
          <c:order val="1"/>
          <c:tx>
            <c:strRef>
              <c:f>'Рассчет рентабельности магазина'!$A$15</c:f>
              <c:strCache>
                <c:ptCount val="1"/>
                <c:pt idx="0">
                  <c:v>Чистая прибыль: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'Рассчет рентабельности магазина'!$B$2:$M$2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 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'Рассчет рентабельности магазина'!$B$15:$M$15</c:f>
              <c:numCache>
                <c:formatCode>#,##0</c:formatCode>
                <c:ptCount val="12"/>
                <c:pt idx="0">
                  <c:v>108100</c:v>
                </c:pt>
                <c:pt idx="1">
                  <c:v>89583</c:v>
                </c:pt>
                <c:pt idx="2">
                  <c:v>89583</c:v>
                </c:pt>
                <c:pt idx="3">
                  <c:v>125416</c:v>
                </c:pt>
                <c:pt idx="4">
                  <c:v>165730</c:v>
                </c:pt>
                <c:pt idx="5">
                  <c:v>228437</c:v>
                </c:pt>
                <c:pt idx="6">
                  <c:v>215000</c:v>
                </c:pt>
                <c:pt idx="7">
                  <c:v>197083</c:v>
                </c:pt>
                <c:pt idx="8">
                  <c:v>174687</c:v>
                </c:pt>
                <c:pt idx="9">
                  <c:v>147812</c:v>
                </c:pt>
                <c:pt idx="10">
                  <c:v>85105</c:v>
                </c:pt>
                <c:pt idx="11">
                  <c:v>85105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7-4A5D-A149-E700CC9C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70752"/>
        <c:axId val="183707136"/>
      </c:barChart>
      <c:catAx>
        <c:axId val="613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83707136"/>
        <c:crosses val="autoZero"/>
        <c:auto val="1"/>
        <c:lblAlgn val="ctr"/>
        <c:lblOffset val="100"/>
        <c:noMultiLvlLbl val="0"/>
      </c:catAx>
      <c:valAx>
        <c:axId val="183707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1370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20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3C3C41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37" sqref="C37"/>
    </sheetView>
  </sheetViews>
  <sheetFormatPr defaultRowHeight="15" x14ac:dyDescent="0.25"/>
  <cols>
    <col min="1" max="1" width="35.5703125" customWidth="1"/>
  </cols>
  <sheetData>
    <row r="1" spans="1:13" s="3" customFormat="1" ht="26.25" customHeight="1" x14ac:dyDescent="0.55000000000000004">
      <c r="A1" s="15"/>
      <c r="B1" s="15"/>
      <c r="C1" s="18" t="s">
        <v>25</v>
      </c>
      <c r="D1" s="15"/>
      <c r="E1" s="16"/>
      <c r="F1" s="15"/>
      <c r="G1" s="15"/>
      <c r="H1" s="15"/>
      <c r="I1" s="15"/>
      <c r="J1" s="15"/>
      <c r="K1" s="15"/>
      <c r="L1" s="15"/>
      <c r="M1" s="15"/>
    </row>
    <row r="2" spans="1:13" ht="21" x14ac:dyDescent="0.25">
      <c r="A2" s="17" t="s">
        <v>1</v>
      </c>
      <c r="B2" s="21" t="s">
        <v>10</v>
      </c>
      <c r="C2" s="21" t="s">
        <v>11</v>
      </c>
      <c r="D2" s="21" t="s">
        <v>12</v>
      </c>
      <c r="E2" s="8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8" t="s">
        <v>18</v>
      </c>
      <c r="K2" s="8" t="s">
        <v>19</v>
      </c>
      <c r="L2" s="21" t="s">
        <v>20</v>
      </c>
      <c r="M2" s="21" t="s">
        <v>21</v>
      </c>
    </row>
    <row r="3" spans="1:13" ht="15.75" x14ac:dyDescent="0.25">
      <c r="A3" s="19" t="s">
        <v>0</v>
      </c>
      <c r="B3" s="20">
        <v>480000</v>
      </c>
      <c r="C3" s="20">
        <v>440000</v>
      </c>
      <c r="D3" s="20">
        <v>440000</v>
      </c>
      <c r="E3" s="20">
        <v>520000</v>
      </c>
      <c r="F3" s="20">
        <v>610000</v>
      </c>
      <c r="G3" s="20">
        <v>750000</v>
      </c>
      <c r="H3" s="20">
        <v>720000</v>
      </c>
      <c r="I3" s="20">
        <v>680000</v>
      </c>
      <c r="J3" s="20">
        <v>630000</v>
      </c>
      <c r="K3" s="20">
        <v>570000</v>
      </c>
      <c r="L3" s="20">
        <v>430000</v>
      </c>
      <c r="M3" s="20">
        <v>430000</v>
      </c>
    </row>
    <row r="4" spans="1:13" ht="15.75" x14ac:dyDescent="0.2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3</v>
      </c>
      <c r="B5" s="4">
        <v>50000</v>
      </c>
      <c r="C5" s="4">
        <v>50000</v>
      </c>
      <c r="D5" s="4">
        <v>50000</v>
      </c>
      <c r="E5" s="4">
        <v>50000</v>
      </c>
      <c r="F5" s="4">
        <v>50000</v>
      </c>
      <c r="G5" s="4">
        <v>50000</v>
      </c>
      <c r="H5" s="4">
        <v>50000</v>
      </c>
      <c r="I5" s="4">
        <v>50000</v>
      </c>
      <c r="J5" s="4">
        <v>50000</v>
      </c>
      <c r="K5" s="4">
        <v>50000</v>
      </c>
      <c r="L5" s="4">
        <v>50000</v>
      </c>
      <c r="M5" s="4">
        <v>50000</v>
      </c>
    </row>
    <row r="6" spans="1:13" x14ac:dyDescent="0.25">
      <c r="A6" s="1" t="s">
        <v>4</v>
      </c>
      <c r="B6" s="4">
        <v>10000</v>
      </c>
      <c r="C6" s="4">
        <v>10000</v>
      </c>
      <c r="D6" s="4">
        <v>10000</v>
      </c>
      <c r="E6" s="4">
        <v>10000</v>
      </c>
      <c r="F6" s="4">
        <v>10000</v>
      </c>
      <c r="G6" s="4">
        <v>10000</v>
      </c>
      <c r="H6" s="4">
        <v>10000</v>
      </c>
      <c r="I6" s="4">
        <v>10000</v>
      </c>
      <c r="J6" s="4">
        <v>10000</v>
      </c>
      <c r="K6" s="4">
        <v>10000</v>
      </c>
      <c r="L6" s="4">
        <v>10000</v>
      </c>
      <c r="M6" s="4">
        <v>10000</v>
      </c>
    </row>
    <row r="7" spans="1:13" x14ac:dyDescent="0.25">
      <c r="A7" s="1" t="s">
        <v>6</v>
      </c>
      <c r="B7" s="4">
        <v>39000</v>
      </c>
      <c r="C7" s="4">
        <v>38800</v>
      </c>
      <c r="D7" s="4">
        <v>38800</v>
      </c>
      <c r="E7" s="4">
        <v>40400</v>
      </c>
      <c r="F7" s="4">
        <v>42200</v>
      </c>
      <c r="G7" s="4">
        <v>45000</v>
      </c>
      <c r="H7" s="4">
        <v>44400</v>
      </c>
      <c r="I7" s="4">
        <v>43600</v>
      </c>
      <c r="J7" s="4">
        <v>42600</v>
      </c>
      <c r="K7" s="4">
        <v>41400</v>
      </c>
      <c r="L7" s="4">
        <v>38600</v>
      </c>
      <c r="M7" s="4">
        <v>38600</v>
      </c>
    </row>
    <row r="8" spans="1:13" x14ac:dyDescent="0.25">
      <c r="A8" s="1" t="s">
        <v>5</v>
      </c>
      <c r="B8" s="1">
        <v>1000</v>
      </c>
      <c r="C8" s="1">
        <v>1000</v>
      </c>
      <c r="D8" s="1">
        <v>1000</v>
      </c>
      <c r="E8" s="1">
        <v>1000</v>
      </c>
      <c r="F8" s="1">
        <v>1000</v>
      </c>
      <c r="G8" s="1">
        <v>1000</v>
      </c>
      <c r="H8" s="1">
        <v>1000</v>
      </c>
      <c r="I8" s="1">
        <v>1000</v>
      </c>
      <c r="J8" s="1">
        <v>1000</v>
      </c>
      <c r="K8" s="1">
        <v>1000</v>
      </c>
      <c r="L8" s="1">
        <v>1000</v>
      </c>
      <c r="M8" s="1">
        <v>1000</v>
      </c>
    </row>
    <row r="9" spans="1:13" x14ac:dyDescent="0.25">
      <c r="A9" s="1" t="s">
        <v>7</v>
      </c>
      <c r="B9" s="4">
        <v>240000</v>
      </c>
      <c r="C9" s="4">
        <v>220000</v>
      </c>
      <c r="D9" s="4">
        <v>220000</v>
      </c>
      <c r="E9" s="4">
        <v>260000</v>
      </c>
      <c r="F9" s="4">
        <v>305000</v>
      </c>
      <c r="G9" s="4">
        <v>375000</v>
      </c>
      <c r="H9" s="4">
        <v>360000</v>
      </c>
      <c r="I9" s="4">
        <v>340000</v>
      </c>
      <c r="J9" s="4">
        <v>315000</v>
      </c>
      <c r="K9" s="4">
        <v>285000</v>
      </c>
      <c r="L9" s="4">
        <v>215000</v>
      </c>
      <c r="M9" s="4">
        <v>215000</v>
      </c>
    </row>
    <row r="10" spans="1:13" x14ac:dyDescent="0.25">
      <c r="A10" s="1" t="s">
        <v>22</v>
      </c>
      <c r="B10" s="4">
        <v>10000</v>
      </c>
      <c r="C10" s="4">
        <v>10000</v>
      </c>
      <c r="D10" s="4">
        <v>10000</v>
      </c>
      <c r="E10" s="4">
        <v>10000</v>
      </c>
      <c r="F10" s="4">
        <v>10000</v>
      </c>
      <c r="G10" s="4">
        <v>10000</v>
      </c>
      <c r="H10" s="4">
        <v>10000</v>
      </c>
      <c r="I10" s="4">
        <v>10000</v>
      </c>
      <c r="J10" s="4">
        <v>10000</v>
      </c>
      <c r="K10" s="4">
        <v>10000</v>
      </c>
      <c r="L10" s="4">
        <v>10000</v>
      </c>
      <c r="M10" s="4">
        <v>10000</v>
      </c>
    </row>
    <row r="11" spans="1:13" x14ac:dyDescent="0.25">
      <c r="A11" s="1" t="s">
        <v>24</v>
      </c>
      <c r="B11" s="4">
        <v>15400</v>
      </c>
      <c r="C11" s="4">
        <v>14117</v>
      </c>
      <c r="D11" s="4">
        <v>14117</v>
      </c>
      <c r="E11" s="4">
        <v>16684</v>
      </c>
      <c r="F11" s="4">
        <v>19570</v>
      </c>
      <c r="G11" s="4">
        <v>24063</v>
      </c>
      <c r="H11" s="4">
        <v>23100</v>
      </c>
      <c r="I11" s="4">
        <v>21817</v>
      </c>
      <c r="J11" s="4">
        <v>20213</v>
      </c>
      <c r="K11" s="4">
        <v>18288</v>
      </c>
      <c r="L11" s="4">
        <v>13795</v>
      </c>
      <c r="M11" s="4">
        <v>13795</v>
      </c>
    </row>
    <row r="12" spans="1:13" x14ac:dyDescent="0.25">
      <c r="A12" s="1" t="s">
        <v>23</v>
      </c>
      <c r="B12" s="4">
        <v>6500</v>
      </c>
      <c r="C12" s="4">
        <v>6500</v>
      </c>
      <c r="D12" s="4">
        <v>6500</v>
      </c>
      <c r="E12" s="4">
        <v>6500</v>
      </c>
      <c r="F12" s="4">
        <v>6500</v>
      </c>
      <c r="G12" s="4">
        <v>6500</v>
      </c>
      <c r="H12" s="4">
        <v>6500</v>
      </c>
      <c r="I12" s="4">
        <v>6500</v>
      </c>
      <c r="J12" s="4">
        <v>6500</v>
      </c>
      <c r="K12" s="4">
        <v>6500</v>
      </c>
      <c r="L12" s="4">
        <v>6500</v>
      </c>
      <c r="M12" s="4">
        <v>6500</v>
      </c>
    </row>
    <row r="13" spans="1:13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5" t="s">
        <v>8</v>
      </c>
      <c r="B14" s="10">
        <f>B5+B6+B7++B8+B9+B10+B11+B12</f>
        <v>371900</v>
      </c>
      <c r="C14" s="10">
        <f t="shared" ref="C14:M14" si="0">C5+C6+C7+C8+C9+C10+C11+C12</f>
        <v>350417</v>
      </c>
      <c r="D14" s="10">
        <f t="shared" si="0"/>
        <v>350417</v>
      </c>
      <c r="E14" s="10">
        <f t="shared" si="0"/>
        <v>394584</v>
      </c>
      <c r="F14" s="10">
        <f t="shared" si="0"/>
        <v>444270</v>
      </c>
      <c r="G14" s="10">
        <f t="shared" si="0"/>
        <v>521563</v>
      </c>
      <c r="H14" s="10">
        <f t="shared" si="0"/>
        <v>505000</v>
      </c>
      <c r="I14" s="10">
        <f t="shared" si="0"/>
        <v>482917</v>
      </c>
      <c r="J14" s="10">
        <f t="shared" si="0"/>
        <v>455313</v>
      </c>
      <c r="K14" s="10">
        <f t="shared" si="0"/>
        <v>422188</v>
      </c>
      <c r="L14" s="10">
        <f t="shared" si="0"/>
        <v>344895</v>
      </c>
      <c r="M14" s="10">
        <f t="shared" si="0"/>
        <v>344895</v>
      </c>
    </row>
    <row r="15" spans="1:13" ht="30" customHeight="1" x14ac:dyDescent="0.25">
      <c r="A15" s="6" t="s">
        <v>9</v>
      </c>
      <c r="B15" s="7">
        <f t="shared" ref="B15:M15" si="1">B3-B14</f>
        <v>108100</v>
      </c>
      <c r="C15" s="7">
        <f t="shared" si="1"/>
        <v>89583</v>
      </c>
      <c r="D15" s="7">
        <f t="shared" si="1"/>
        <v>89583</v>
      </c>
      <c r="E15" s="7">
        <f t="shared" si="1"/>
        <v>125416</v>
      </c>
      <c r="F15" s="7">
        <f t="shared" si="1"/>
        <v>165730</v>
      </c>
      <c r="G15" s="7">
        <f t="shared" si="1"/>
        <v>228437</v>
      </c>
      <c r="H15" s="7">
        <f t="shared" si="1"/>
        <v>215000</v>
      </c>
      <c r="I15" s="7">
        <f t="shared" si="1"/>
        <v>197083</v>
      </c>
      <c r="J15" s="7">
        <f t="shared" si="1"/>
        <v>174687</v>
      </c>
      <c r="K15" s="7">
        <f t="shared" si="1"/>
        <v>147812</v>
      </c>
      <c r="L15" s="7">
        <f t="shared" si="1"/>
        <v>85105</v>
      </c>
      <c r="M15" s="7">
        <f t="shared" si="1"/>
        <v>85105</v>
      </c>
    </row>
    <row r="17" spans="1:1" x14ac:dyDescent="0.25">
      <c r="A17" s="11" t="s">
        <v>26</v>
      </c>
    </row>
    <row r="18" spans="1:1" ht="15.75" thickBot="1" x14ac:dyDescent="0.3">
      <c r="A18" s="11" t="s">
        <v>27</v>
      </c>
    </row>
    <row r="19" spans="1:1" ht="15" customHeight="1" x14ac:dyDescent="0.25">
      <c r="A19" s="12" t="s">
        <v>28</v>
      </c>
    </row>
    <row r="20" spans="1:1" x14ac:dyDescent="0.25">
      <c r="A20" s="13" t="s">
        <v>29</v>
      </c>
    </row>
    <row r="21" spans="1:1" ht="15.75" thickBot="1" x14ac:dyDescent="0.3">
      <c r="A21" s="14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I28" sqref="I28"/>
    </sheetView>
  </sheetViews>
  <sheetFormatPr defaultRowHeight="15" x14ac:dyDescent="0.25"/>
  <cols>
    <col min="1" max="1" width="34.7109375" customWidth="1"/>
    <col min="2" max="2" width="12" customWidth="1"/>
    <col min="3" max="3" width="11.5703125" customWidth="1"/>
    <col min="5" max="5" width="11" customWidth="1"/>
    <col min="9" max="9" width="9.5703125" customWidth="1"/>
    <col min="10" max="10" width="11.5703125" customWidth="1"/>
    <col min="11" max="11" width="11.85546875" customWidth="1"/>
    <col min="12" max="12" width="10.85546875" customWidth="1"/>
    <col min="13" max="13" width="14.5703125" customWidth="1"/>
  </cols>
  <sheetData>
    <row r="2" ht="30" customHeight="1" x14ac:dyDescent="0.25"/>
    <row r="6" ht="15" customHeight="1" x14ac:dyDescent="0.25"/>
    <row r="21" spans="1:13" ht="15.75" thickBot="1" x14ac:dyDescent="0.3"/>
    <row r="22" spans="1:13" ht="23.25" customHeight="1" x14ac:dyDescent="0.25">
      <c r="A22" s="23" t="s">
        <v>1</v>
      </c>
      <c r="B22" s="24" t="s">
        <v>32</v>
      </c>
      <c r="C22" s="24" t="s">
        <v>33</v>
      </c>
      <c r="D22" s="24" t="s">
        <v>34</v>
      </c>
      <c r="E22" s="24" t="s">
        <v>35</v>
      </c>
      <c r="F22" s="24" t="s">
        <v>36</v>
      </c>
      <c r="G22" s="24" t="s">
        <v>37</v>
      </c>
      <c r="H22" s="24" t="s">
        <v>38</v>
      </c>
      <c r="I22" s="24" t="s">
        <v>39</v>
      </c>
      <c r="J22" s="24" t="s">
        <v>40</v>
      </c>
      <c r="K22" s="24" t="s">
        <v>41</v>
      </c>
      <c r="L22" s="24" t="s">
        <v>42</v>
      </c>
      <c r="M22" s="25" t="s">
        <v>43</v>
      </c>
    </row>
    <row r="23" spans="1:13" ht="30" customHeight="1" x14ac:dyDescent="0.25">
      <c r="A23" s="26" t="s">
        <v>0</v>
      </c>
      <c r="B23" s="22">
        <v>480000</v>
      </c>
      <c r="C23" s="22">
        <v>440000</v>
      </c>
      <c r="D23" s="22">
        <v>440000</v>
      </c>
      <c r="E23" s="22">
        <v>520000</v>
      </c>
      <c r="F23" s="22">
        <v>610000</v>
      </c>
      <c r="G23" s="22">
        <v>750000</v>
      </c>
      <c r="H23" s="22">
        <v>720000</v>
      </c>
      <c r="I23" s="22">
        <v>680000</v>
      </c>
      <c r="J23" s="22">
        <v>630000</v>
      </c>
      <c r="K23" s="22">
        <v>570000</v>
      </c>
      <c r="L23" s="22">
        <v>430000</v>
      </c>
      <c r="M23" s="27">
        <v>430000</v>
      </c>
    </row>
    <row r="24" spans="1:13" ht="29.25" customHeight="1" thickBot="1" x14ac:dyDescent="0.3">
      <c r="A24" s="28" t="s">
        <v>31</v>
      </c>
      <c r="B24" s="29">
        <v>108100</v>
      </c>
      <c r="C24" s="29">
        <v>89583</v>
      </c>
      <c r="D24" s="29">
        <v>89583</v>
      </c>
      <c r="E24" s="29">
        <v>125416</v>
      </c>
      <c r="F24" s="29">
        <v>165730</v>
      </c>
      <c r="G24" s="29">
        <v>228437</v>
      </c>
      <c r="H24" s="29">
        <v>215000</v>
      </c>
      <c r="I24" s="29">
        <v>197083</v>
      </c>
      <c r="J24" s="29">
        <v>174687</v>
      </c>
      <c r="K24" s="29">
        <v>147812</v>
      </c>
      <c r="L24" s="29">
        <v>85105</v>
      </c>
      <c r="M24" s="30">
        <v>85105</v>
      </c>
    </row>
    <row r="25" spans="1:13" ht="15.75" thickBot="1" x14ac:dyDescent="0.3"/>
    <row r="26" spans="1:13" ht="19.5" thickBot="1" x14ac:dyDescent="0.35">
      <c r="A26" s="37" t="s">
        <v>44</v>
      </c>
      <c r="B26" s="38"/>
    </row>
    <row r="27" spans="1:13" ht="16.5" thickBot="1" x14ac:dyDescent="0.3">
      <c r="A27" s="31" t="s">
        <v>48</v>
      </c>
      <c r="B27" s="32" t="s">
        <v>45</v>
      </c>
    </row>
    <row r="28" spans="1:13" ht="16.5" thickBot="1" x14ac:dyDescent="0.3">
      <c r="A28" s="34" t="s">
        <v>49</v>
      </c>
      <c r="B28" s="33" t="s">
        <v>46</v>
      </c>
    </row>
    <row r="29" spans="1:13" ht="16.5" thickBot="1" x14ac:dyDescent="0.3">
      <c r="A29" s="35" t="s">
        <v>50</v>
      </c>
      <c r="B29" s="36" t="s">
        <v>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Рассчет рентабельности магазина</vt:lpstr>
      <vt:lpstr>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2017-11-02T16:23:40Z</dcterms:modified>
</cp:coreProperties>
</file>