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Роман\Desktop\"/>
    </mc:Choice>
  </mc:AlternateContent>
  <xr:revisionPtr revIDLastSave="0" documentId="8_{D02626B3-1AB8-45FF-9F55-E74456437B61}" xr6:coauthVersionLast="46" xr6:coauthVersionMax="46" xr10:uidLastSave="{00000000-0000-0000-0000-000000000000}"/>
  <bookViews>
    <workbookView xWindow="28680" yWindow="-120" windowWidth="29040" windowHeight="15990" xr2:uid="{00000000-000D-0000-FFFF-FFFF00000000}"/>
  </bookViews>
  <sheets>
    <sheet name="Jewelry Set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8" i="3" l="1"/>
  <c r="D212" i="3" s="1"/>
  <c r="E208" i="3"/>
  <c r="I208" i="3"/>
  <c r="H208" i="3"/>
  <c r="F206" i="3"/>
  <c r="F187" i="3"/>
  <c r="G187" i="3" s="1"/>
  <c r="J187" i="3"/>
  <c r="F188" i="3"/>
  <c r="G188" i="3" s="1"/>
  <c r="J188" i="3"/>
  <c r="G206" i="3" l="1"/>
  <c r="O169" i="3"/>
  <c r="O165" i="3"/>
  <c r="O161" i="3"/>
  <c r="O157" i="3"/>
  <c r="O152" i="3"/>
  <c r="O148" i="3"/>
  <c r="O144" i="3"/>
  <c r="O140" i="3"/>
  <c r="O136" i="3"/>
  <c r="O132" i="3"/>
  <c r="O129" i="3"/>
  <c r="O126" i="3"/>
  <c r="O123" i="3"/>
  <c r="O120" i="3"/>
  <c r="O117" i="3"/>
  <c r="O114" i="3"/>
  <c r="O110" i="3"/>
  <c r="O105" i="3"/>
  <c r="O101" i="3"/>
  <c r="O97" i="3"/>
  <c r="O93" i="3"/>
  <c r="O89" i="3"/>
  <c r="O85" i="3"/>
  <c r="O78" i="3"/>
  <c r="O74" i="3"/>
  <c r="O70" i="3"/>
  <c r="O66" i="3"/>
  <c r="O62" i="3"/>
  <c r="O56" i="3"/>
  <c r="O52" i="3"/>
  <c r="O48" i="3"/>
  <c r="O44" i="3"/>
  <c r="O40" i="3"/>
  <c r="O32" i="3"/>
  <c r="O27" i="3"/>
  <c r="O23" i="3"/>
  <c r="O19" i="3"/>
  <c r="O15" i="3"/>
  <c r="O11" i="3"/>
  <c r="O7" i="3"/>
  <c r="O3" i="3"/>
  <c r="J3" i="3" l="1"/>
  <c r="J4" i="3"/>
  <c r="J5" i="3"/>
  <c r="J7" i="3"/>
  <c r="J8" i="3"/>
  <c r="J11" i="3"/>
  <c r="J12" i="3"/>
  <c r="J14" i="3"/>
  <c r="J15" i="3"/>
  <c r="J16" i="3"/>
  <c r="J17" i="3"/>
  <c r="J19" i="3"/>
  <c r="J20" i="3"/>
  <c r="J21" i="3"/>
  <c r="J24" i="3"/>
  <c r="J27" i="3"/>
  <c r="J30" i="3"/>
  <c r="J33" i="3"/>
  <c r="J40" i="3"/>
  <c r="J45" i="3"/>
  <c r="J48" i="3"/>
  <c r="J51" i="3"/>
  <c r="J52" i="3"/>
  <c r="J53" i="3"/>
  <c r="J56" i="3"/>
  <c r="J59" i="3"/>
  <c r="J60" i="3"/>
  <c r="J61" i="3"/>
  <c r="J62" i="3"/>
  <c r="J63" i="3"/>
  <c r="J66" i="3"/>
  <c r="J70" i="3"/>
  <c r="J74" i="3"/>
  <c r="J78" i="3"/>
  <c r="J81" i="3"/>
  <c r="J82" i="3"/>
  <c r="J83" i="3"/>
  <c r="J86" i="3"/>
  <c r="J89" i="3"/>
  <c r="J92" i="3"/>
  <c r="J93" i="3"/>
  <c r="J94" i="3"/>
  <c r="J97" i="3"/>
  <c r="J101" i="3"/>
  <c r="J105" i="3"/>
  <c r="J108" i="3"/>
  <c r="J109" i="3"/>
  <c r="J110" i="3"/>
  <c r="J111" i="3"/>
  <c r="J112" i="3"/>
  <c r="J113" i="3"/>
  <c r="J116" i="3"/>
  <c r="J120" i="3"/>
  <c r="J122" i="3"/>
  <c r="J123" i="3"/>
  <c r="J126" i="3"/>
  <c r="J128" i="3"/>
  <c r="J131" i="3"/>
  <c r="J132" i="3"/>
  <c r="J133" i="3"/>
  <c r="J134" i="3"/>
  <c r="J137" i="3"/>
  <c r="J140" i="3"/>
  <c r="J144" i="3"/>
  <c r="J145" i="3"/>
  <c r="J148" i="3"/>
  <c r="J153" i="3"/>
  <c r="J155" i="3"/>
  <c r="J158" i="3"/>
  <c r="J161" i="3"/>
  <c r="J165" i="3"/>
  <c r="J168" i="3"/>
  <c r="J169" i="3"/>
  <c r="J170" i="3"/>
  <c r="J174" i="3"/>
  <c r="J175" i="3"/>
  <c r="J178" i="3"/>
  <c r="J179" i="3"/>
  <c r="J182" i="3"/>
  <c r="J183" i="3"/>
  <c r="J195" i="3"/>
  <c r="J196" i="3"/>
  <c r="J197" i="3"/>
  <c r="J198" i="3"/>
  <c r="J199" i="3"/>
  <c r="J200" i="3"/>
  <c r="J201" i="3"/>
  <c r="J202" i="3"/>
  <c r="J203" i="3"/>
  <c r="J204" i="3"/>
  <c r="J189" i="3"/>
  <c r="J190" i="3"/>
  <c r="J191" i="3"/>
  <c r="J192" i="3"/>
  <c r="J193" i="3"/>
  <c r="J194" i="3"/>
  <c r="J2" i="3"/>
  <c r="G3" i="3"/>
  <c r="G4" i="3"/>
  <c r="G5" i="3"/>
  <c r="G7" i="3"/>
  <c r="G8" i="3"/>
  <c r="G11" i="3"/>
  <c r="G12" i="3"/>
  <c r="G14" i="3"/>
  <c r="G15" i="3"/>
  <c r="G16" i="3"/>
  <c r="G17" i="3"/>
  <c r="G19" i="3"/>
  <c r="G20" i="3"/>
  <c r="G21" i="3"/>
  <c r="G24" i="3"/>
  <c r="G27" i="3"/>
  <c r="G30" i="3"/>
  <c r="G33" i="3"/>
  <c r="G40" i="3"/>
  <c r="G45" i="3"/>
  <c r="G48" i="3"/>
  <c r="G51" i="3"/>
  <c r="G52" i="3"/>
  <c r="G53" i="3"/>
  <c r="G56" i="3"/>
  <c r="G59" i="3"/>
  <c r="G60" i="3"/>
  <c r="G61" i="3"/>
  <c r="G62" i="3"/>
  <c r="G63" i="3"/>
  <c r="G66" i="3"/>
  <c r="G70" i="3"/>
  <c r="G74" i="3"/>
  <c r="G78" i="3"/>
  <c r="G81" i="3"/>
  <c r="G82" i="3"/>
  <c r="G83" i="3"/>
  <c r="G86" i="3"/>
  <c r="G89" i="3"/>
  <c r="G92" i="3"/>
  <c r="G93" i="3"/>
  <c r="G94" i="3"/>
  <c r="G97" i="3"/>
  <c r="G101" i="3"/>
  <c r="G105" i="3"/>
  <c r="G108" i="3"/>
  <c r="G109" i="3"/>
  <c r="G110" i="3"/>
  <c r="G111" i="3"/>
  <c r="G112" i="3"/>
  <c r="G113" i="3"/>
  <c r="G116" i="3"/>
  <c r="G120" i="3"/>
  <c r="G122" i="3"/>
  <c r="G123" i="3"/>
  <c r="G126" i="3"/>
  <c r="G128" i="3"/>
  <c r="G131" i="3"/>
  <c r="G132" i="3"/>
  <c r="G133" i="3"/>
  <c r="G134" i="3"/>
  <c r="G137" i="3"/>
  <c r="G140" i="3"/>
  <c r="G144" i="3"/>
  <c r="G145" i="3"/>
  <c r="G148" i="3"/>
  <c r="G153" i="3"/>
  <c r="G155" i="3"/>
  <c r="G158" i="3"/>
  <c r="G161" i="3"/>
  <c r="G165" i="3"/>
  <c r="G168" i="3"/>
  <c r="G169" i="3"/>
  <c r="G170" i="3"/>
  <c r="G174" i="3"/>
  <c r="G175" i="3"/>
  <c r="G178" i="3"/>
  <c r="G179" i="3"/>
  <c r="G182" i="3"/>
  <c r="G183" i="3"/>
  <c r="G2" i="3"/>
  <c r="F205" i="3" l="1"/>
  <c r="G205" i="3" s="1"/>
  <c r="F194" i="3"/>
  <c r="G194" i="3" s="1"/>
  <c r="F193" i="3"/>
  <c r="G193" i="3" s="1"/>
  <c r="F192" i="3"/>
  <c r="G192" i="3" s="1"/>
  <c r="F191" i="3"/>
  <c r="G191" i="3" s="1"/>
  <c r="F190" i="3"/>
  <c r="G190" i="3" s="1"/>
  <c r="F189" i="3"/>
  <c r="F204" i="3"/>
  <c r="G204" i="3" s="1"/>
  <c r="F203" i="3"/>
  <c r="G203" i="3" s="1"/>
  <c r="F202" i="3"/>
  <c r="G202" i="3" s="1"/>
  <c r="F201" i="3"/>
  <c r="G201" i="3" s="1"/>
  <c r="F200" i="3"/>
  <c r="G200" i="3" s="1"/>
  <c r="F199" i="3"/>
  <c r="G199" i="3" s="1"/>
  <c r="F198" i="3"/>
  <c r="G198" i="3" s="1"/>
  <c r="F197" i="3"/>
  <c r="G197" i="3" s="1"/>
  <c r="F196" i="3"/>
  <c r="G196" i="3" s="1"/>
  <c r="F195" i="3"/>
  <c r="G195" i="3" s="1"/>
  <c r="Q219" i="3"/>
  <c r="G189" i="3" l="1"/>
  <c r="G208" i="3" s="1"/>
  <c r="F208" i="3"/>
</calcChain>
</file>

<file path=xl/sharedStrings.xml><?xml version="1.0" encoding="utf-8"?>
<sst xmlns="http://schemas.openxmlformats.org/spreadsheetml/2006/main" count="339" uniqueCount="176">
  <si>
    <t>Price (USA)</t>
  </si>
  <si>
    <t>Quantity</t>
  </si>
  <si>
    <t>Sizes(RU)</t>
  </si>
  <si>
    <t>Sizes(USA)</t>
  </si>
  <si>
    <t>Photo</t>
  </si>
  <si>
    <t>Оплаченно за весь заказ</t>
  </si>
  <si>
    <t>Доставка</t>
  </si>
  <si>
    <t>Разтаможка</t>
  </si>
  <si>
    <t>Капля в центре с камнем (синий)</t>
  </si>
  <si>
    <t>Капля в центре с камнем (Зеленый)</t>
  </si>
  <si>
    <t>Капля в центре с камнем (красный)</t>
  </si>
  <si>
    <t>Капля в центре с камнем (прозрачные)</t>
  </si>
  <si>
    <t>Капля в центре с камнем (сиреневый)</t>
  </si>
  <si>
    <t>Хачапури (желтый)</t>
  </si>
  <si>
    <t>Хачапури (голубой)</t>
  </si>
  <si>
    <t>Сердце в центре с камнем (синий) без кольца</t>
  </si>
  <si>
    <t>Капля с хрусталем и камнем в центре (желтый)</t>
  </si>
  <si>
    <t>Капля с хрусталем и камнем в центре (зеленый)</t>
  </si>
  <si>
    <t>Капля с хрусталем и камнем в центре (синий)</t>
  </si>
  <si>
    <t>Капля с хрусталем и камнем в центре (прозрачный)</t>
  </si>
  <si>
    <t>Капля с хрусталем и камнем в центре (красный)</t>
  </si>
  <si>
    <t>Капля с хрусталем и камнем в центре (сиреневый)</t>
  </si>
  <si>
    <t>Квадрат Суперэллипс розовый. Кулон / Сережки</t>
  </si>
  <si>
    <t>Квардрат хрустль. Кулон / Сережки</t>
  </si>
  <si>
    <t>Звезда, хрусталь, разноцветные камни</t>
  </si>
  <si>
    <t>Звезда, хрусталь, синие камни</t>
  </si>
  <si>
    <t>Звезда, хрусталь, розовые камни</t>
  </si>
  <si>
    <t>Звезда, хрусталь, желтые камни</t>
  </si>
  <si>
    <t>Звезда, хрусталь, зеленые камни</t>
  </si>
  <si>
    <t>Пончик Синий / Зеленый (Кулон / Сережки)</t>
  </si>
  <si>
    <t>Пончик Красный/Желтый/Сиреневый (Кулон / Сережки)</t>
  </si>
  <si>
    <t>Четырех-листный клевер (синий)</t>
  </si>
  <si>
    <t>Четырех-листный клевер (Желтый)</t>
  </si>
  <si>
    <t>Четырех-листный клевер (Разноцветный)</t>
  </si>
  <si>
    <t>Четырех-листный клевер (Хрусталь)</t>
  </si>
  <si>
    <t>Четырех-листный клевер (Красный)</t>
  </si>
  <si>
    <t>Четырех-листный клевер (Зеленый)</t>
  </si>
  <si>
    <t>Капля, морская волна (Кулон / Сережки)</t>
  </si>
  <si>
    <t>Штыковая лопата (камни разноцветы)</t>
  </si>
  <si>
    <t>Цветы, разноцветные (Золото / Кулон / Сережки)</t>
  </si>
  <si>
    <t>Овал с крупным камнем (Голубой)</t>
  </si>
  <si>
    <t>Овал с крупным камнем (Сиреневый)</t>
  </si>
  <si>
    <t>Овал с крупным камнем (Зеленый)</t>
  </si>
  <si>
    <t>Овал с крупным камнем (Хрусталь)</t>
  </si>
  <si>
    <t>Овал с крупным камнем (Красный)</t>
  </si>
  <si>
    <t>Овал с крупным камнем (Розовый)</t>
  </si>
  <si>
    <t>Двойной крестик (Разноцвет)</t>
  </si>
  <si>
    <t>Двойной крестик (Желтый)</t>
  </si>
  <si>
    <t>Двойной крестик (Зеленый)</t>
  </si>
  <si>
    <t>Двойной крестик (Хрусталь)</t>
  </si>
  <si>
    <t>Двойной крестик (Голубой)</t>
  </si>
  <si>
    <t>Двойной крестик (Синий)</t>
  </si>
  <si>
    <t>Серьги и кулон с черным жемчугом</t>
  </si>
  <si>
    <t>Набор "Черепашка" (Желтый)</t>
  </si>
  <si>
    <t>Набор "Черепашка" (Голубой)</t>
  </si>
  <si>
    <t>Набор "Черепашка" (Сирень)</t>
  </si>
  <si>
    <t>Набор "Черепашка" (Разноцветный)</t>
  </si>
  <si>
    <t>Кольцо овал с крупным камнем</t>
  </si>
  <si>
    <t>Кольцо квадрат 3 хрустальных камня в центре</t>
  </si>
  <si>
    <t>Кольцо капля с хрусталем и камнем в центре</t>
  </si>
  <si>
    <t>Серьги овал с крупным камнем (голубой перелив) (застежки)</t>
  </si>
  <si>
    <t>Серьги овал с крупным камнем (зеленый перелив) (застежки)</t>
  </si>
  <si>
    <t>Серьги гвоздики крупая капля (хрусталь)</t>
  </si>
  <si>
    <t>Серьги гвоздики крупая капля (Синий)</t>
  </si>
  <si>
    <t>Серьги гвоздики крупая капля (Красный)</t>
  </si>
  <si>
    <t>Серьги, королевские белый жемчуг</t>
  </si>
  <si>
    <t>Серьги, крючки, квадратный камень (Желтый)</t>
  </si>
  <si>
    <t>Серьги, крючки, квадратный камень (Хруталь)</t>
  </si>
  <si>
    <t>Серьги крупные форма-Перо камень-капля (Желтые)</t>
  </si>
  <si>
    <t>Серьги крупные форма-Перо камень-капля (Синие)</t>
  </si>
  <si>
    <t>Серьги крупные форма-Перо камень-капля (Зеленые)</t>
  </si>
  <si>
    <t>Серьги крупные форма-Перо камень-капля (Хрусталь)</t>
  </si>
  <si>
    <t>Серьги овал с крупным камнем (Хрусталь) (застежки)</t>
  </si>
  <si>
    <t>Серьги овал с крупным камнем (Красный) (застежки)</t>
  </si>
  <si>
    <t>Серьги овал с крупным камнем (Сирень) (застежки)</t>
  </si>
  <si>
    <t>Серьги овал с крупным камнем (Зеленый) (застежки)</t>
  </si>
  <si>
    <t>Серьги овал с крупным камнем (Голубой) (застежки)</t>
  </si>
  <si>
    <t>Серьги овал с крупным камнем (Желтый) (застежки)</t>
  </si>
  <si>
    <t>Серьги гвоздики капля в центре камень перелив</t>
  </si>
  <si>
    <t>Себестоимость</t>
  </si>
  <si>
    <t>Розница</t>
  </si>
  <si>
    <t>Опт</t>
  </si>
  <si>
    <t xml:space="preserve"> +доставка</t>
  </si>
  <si>
    <t>Кольцо круглое хрусталь по периметру и синим камнем</t>
  </si>
  <si>
    <t>ЗН1-001</t>
  </si>
  <si>
    <t>СН1-001</t>
  </si>
  <si>
    <t>СН1-002-З</t>
  </si>
  <si>
    <t>СН1-002-С</t>
  </si>
  <si>
    <t>СН1-002-К</t>
  </si>
  <si>
    <t>СН1-002-Б</t>
  </si>
  <si>
    <t>СН1-002-Ф</t>
  </si>
  <si>
    <t>СН1-007</t>
  </si>
  <si>
    <t>СН1-004</t>
  </si>
  <si>
    <t>СН1-003-ЦВ</t>
  </si>
  <si>
    <t>СН1-006</t>
  </si>
  <si>
    <t>СН1-005-Р</t>
  </si>
  <si>
    <t>СН1-005-К</t>
  </si>
  <si>
    <t>СН1-005-Б</t>
  </si>
  <si>
    <t>СН1-005-З</t>
  </si>
  <si>
    <t>СН1-005-Ф</t>
  </si>
  <si>
    <t>СН1-005-Г</t>
  </si>
  <si>
    <t>СН1-008-Ж</t>
  </si>
  <si>
    <t>СН1-008-З</t>
  </si>
  <si>
    <t>СН1-008-С</t>
  </si>
  <si>
    <t>СН1-008-Б</t>
  </si>
  <si>
    <t>СН1-008-К</t>
  </si>
  <si>
    <t>СН1-008-Ф</t>
  </si>
  <si>
    <t>СН1-009-Ж</t>
  </si>
  <si>
    <t>СН1-009-Г</t>
  </si>
  <si>
    <t>СН1-010-Ж</t>
  </si>
  <si>
    <t>СН1-010-Г</t>
  </si>
  <si>
    <t>СН1-010-Ф</t>
  </si>
  <si>
    <t>СН1-010-ЦВ</t>
  </si>
  <si>
    <t>СН1-011-ЦВ</t>
  </si>
  <si>
    <t>СН1-011-Ж</t>
  </si>
  <si>
    <t>СН1-011-З</t>
  </si>
  <si>
    <t>СН1-011-Б</t>
  </si>
  <si>
    <t>СН1-011-Г</t>
  </si>
  <si>
    <t>СН1-011-С</t>
  </si>
  <si>
    <t>СН1-012</t>
  </si>
  <si>
    <t>СН1-013</t>
  </si>
  <si>
    <t>СН1-014</t>
  </si>
  <si>
    <t>СН1-015-С</t>
  </si>
  <si>
    <t>СН1-015-Ж</t>
  </si>
  <si>
    <t>СН1-015-ЦВ</t>
  </si>
  <si>
    <t>СН1-015-Б</t>
  </si>
  <si>
    <t>СН1-015-К</t>
  </si>
  <si>
    <t>СН1-015-3</t>
  </si>
  <si>
    <t>СН1-016</t>
  </si>
  <si>
    <t>кулон</t>
  </si>
  <si>
    <t>кольцо</t>
  </si>
  <si>
    <t>серьги</t>
  </si>
  <si>
    <t>серьги 1400</t>
  </si>
  <si>
    <t xml:space="preserve">кулон 900 </t>
  </si>
  <si>
    <t>сумма</t>
  </si>
  <si>
    <t>сумма 2300</t>
  </si>
  <si>
    <t>СН1-017-ЦВ</t>
  </si>
  <si>
    <t>СН1-017-С</t>
  </si>
  <si>
    <t>СН1-017-Р</t>
  </si>
  <si>
    <t>СН1-017-Ж</t>
  </si>
  <si>
    <t>СН1-017-З</t>
  </si>
  <si>
    <t xml:space="preserve">кулон 1100 </t>
  </si>
  <si>
    <t>серьги 1600</t>
  </si>
  <si>
    <t>серьги 1800</t>
  </si>
  <si>
    <t>сумма 2900</t>
  </si>
  <si>
    <t>СН1-003-ЗС</t>
  </si>
  <si>
    <t>Цветок с хрусталем и голубыми камнями</t>
  </si>
  <si>
    <t xml:space="preserve">кулон 1200 </t>
  </si>
  <si>
    <t>сумма 2800</t>
  </si>
  <si>
    <t>Сердечко с хрусталем по периметру и синим камнем (Кулон / Сережки)</t>
  </si>
  <si>
    <t>СС1-018-Г</t>
  </si>
  <si>
    <t>СС1-018-З</t>
  </si>
  <si>
    <t>СС1-019-Б</t>
  </si>
  <si>
    <t>СС1-019-С</t>
  </si>
  <si>
    <t>СС1-019-К</t>
  </si>
  <si>
    <t>СС1-020</t>
  </si>
  <si>
    <t>СС1-021-Ж</t>
  </si>
  <si>
    <t>СС1-021-Б</t>
  </si>
  <si>
    <t>СС1-022-Ж</t>
  </si>
  <si>
    <t>СС1-022-С</t>
  </si>
  <si>
    <t>СС1-022-З</t>
  </si>
  <si>
    <t>СС1-022-Х</t>
  </si>
  <si>
    <t>СС1-018-ГЦВ</t>
  </si>
  <si>
    <t>СС1-018-ЗЦВ</t>
  </si>
  <si>
    <t>СС1-018-Б</t>
  </si>
  <si>
    <t>СС1-018-К</t>
  </si>
  <si>
    <t>СС1-018-Ф</t>
  </si>
  <si>
    <t>СС1-018-Ж</t>
  </si>
  <si>
    <t>СС1-002-ЦВ</t>
  </si>
  <si>
    <t>СК1-016</t>
  </si>
  <si>
    <t>СК1-023-ЦВ</t>
  </si>
  <si>
    <t>СК1-008-ЦВ</t>
  </si>
  <si>
    <t>СК1-024-С</t>
  </si>
  <si>
    <t>СС1-023</t>
  </si>
  <si>
    <t>Серги гвоздики темный жемчуг</t>
  </si>
  <si>
    <t>Артикул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</si>
</sst>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151515"/>
      <name val="Arial"/>
      <family val="2"/>
      <charset val="204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7" borderId="0" xfId="0" applyFill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4" borderId="0" xfId="0" applyFill="1" applyBorder="1"/>
    <xf numFmtId="0" fontId="0" fillId="0" borderId="0" xfId="0" applyBorder="1"/>
    <xf numFmtId="0" fontId="0" fillId="0" borderId="3" xfId="0" applyBorder="1"/>
    <xf numFmtId="0" fontId="0" fillId="5" borderId="0" xfId="0" applyFill="1" applyBorder="1"/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2" xfId="0" applyBorder="1"/>
    <xf numFmtId="0" fontId="0" fillId="4" borderId="2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/>
    <xf numFmtId="10" fontId="0" fillId="0" borderId="0" xfId="0" applyNumberFormat="1"/>
    <xf numFmtId="1" fontId="0" fillId="0" borderId="1" xfId="0" applyNumberFormat="1" applyBorder="1"/>
    <xf numFmtId="0" fontId="0" fillId="0" borderId="0" xfId="0" applyFill="1" applyBorder="1"/>
    <xf numFmtId="1" fontId="0" fillId="0" borderId="0" xfId="0" applyNumberFormat="1" applyBorder="1"/>
    <xf numFmtId="1" fontId="0" fillId="0" borderId="2" xfId="0" applyNumberFormat="1" applyBorder="1"/>
    <xf numFmtId="0" fontId="0" fillId="0" borderId="2" xfId="0" applyFill="1" applyBorder="1"/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0" xfId="0" applyFill="1"/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4" borderId="10" xfId="0" applyFill="1" applyBorder="1"/>
    <xf numFmtId="0" fontId="0" fillId="0" borderId="10" xfId="0" applyBorder="1"/>
    <xf numFmtId="1" fontId="0" fillId="0" borderId="10" xfId="0" applyNumberFormat="1" applyBorder="1"/>
    <xf numFmtId="0" fontId="0" fillId="0" borderId="14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4" borderId="14" xfId="0" applyFill="1" applyBorder="1"/>
    <xf numFmtId="0" fontId="0" fillId="0" borderId="14" xfId="0" applyBorder="1"/>
    <xf numFmtId="1" fontId="0" fillId="0" borderId="14" xfId="0" applyNumberFormat="1" applyBorder="1"/>
    <xf numFmtId="0" fontId="2" fillId="9" borderId="15" xfId="0" applyFont="1" applyFill="1" applyBorder="1" applyAlignment="1">
      <alignment horizontal="center"/>
    </xf>
    <xf numFmtId="0" fontId="0" fillId="9" borderId="16" xfId="0" applyFill="1" applyBorder="1"/>
    <xf numFmtId="0" fontId="0" fillId="0" borderId="17" xfId="0" applyBorder="1"/>
    <xf numFmtId="0" fontId="0" fillId="4" borderId="17" xfId="0" applyFill="1" applyBorder="1"/>
    <xf numFmtId="1" fontId="0" fillId="0" borderId="17" xfId="0" applyNumberFormat="1" applyBorder="1"/>
    <xf numFmtId="0" fontId="0" fillId="0" borderId="17" xfId="0" applyFill="1" applyBorder="1"/>
    <xf numFmtId="0" fontId="0" fillId="0" borderId="10" xfId="0" applyFill="1" applyBorder="1"/>
    <xf numFmtId="1" fontId="0" fillId="8" borderId="0" xfId="0" applyNumberFormat="1" applyFill="1" applyBorder="1"/>
    <xf numFmtId="0" fontId="0" fillId="8" borderId="0" xfId="0" applyFill="1" applyBorder="1"/>
    <xf numFmtId="0" fontId="1" fillId="9" borderId="18" xfId="0" applyFont="1" applyFill="1" applyBorder="1" applyAlignment="1">
      <alignment horizontal="center"/>
    </xf>
    <xf numFmtId="0" fontId="0" fillId="9" borderId="19" xfId="0" applyFill="1" applyBorder="1"/>
    <xf numFmtId="0" fontId="1" fillId="9" borderId="6" xfId="0" applyFont="1" applyFill="1" applyBorder="1" applyAlignment="1">
      <alignment horizontal="center"/>
    </xf>
    <xf numFmtId="0" fontId="0" fillId="9" borderId="6" xfId="0" applyFill="1" applyBorder="1"/>
    <xf numFmtId="0" fontId="1" fillId="9" borderId="22" xfId="0" applyFont="1" applyFill="1" applyBorder="1" applyAlignment="1">
      <alignment horizontal="center"/>
    </xf>
    <xf numFmtId="0" fontId="0" fillId="9" borderId="23" xfId="0" applyFill="1" applyBorder="1"/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 wrapText="1"/>
    </xf>
    <xf numFmtId="0" fontId="0" fillId="6" borderId="0" xfId="0" applyFill="1" applyBorder="1"/>
    <xf numFmtId="0" fontId="1" fillId="9" borderId="2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4" borderId="2" xfId="0" applyFill="1" applyBorder="1"/>
    <xf numFmtId="1" fontId="0" fillId="0" borderId="0" xfId="0" applyNumberFormat="1" applyFill="1" applyBorder="1"/>
    <xf numFmtId="0" fontId="0" fillId="0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9" borderId="9" xfId="0" applyFill="1" applyBorder="1" applyAlignment="1">
      <alignment vertical="center"/>
    </xf>
    <xf numFmtId="0" fontId="0" fillId="9" borderId="4" xfId="0" applyFill="1" applyBorder="1" applyAlignment="1">
      <alignment vertical="center"/>
    </xf>
    <xf numFmtId="0" fontId="0" fillId="9" borderId="13" xfId="0" applyFill="1" applyBorder="1" applyAlignment="1">
      <alignment vertical="center"/>
    </xf>
    <xf numFmtId="0" fontId="0" fillId="9" borderId="5" xfId="0" applyFill="1" applyBorder="1" applyAlignment="1">
      <alignment vertical="center"/>
    </xf>
    <xf numFmtId="0" fontId="0" fillId="9" borderId="7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9" borderId="20" xfId="0" applyFont="1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0"/>
  <sheetViews>
    <sheetView tabSelected="1" zoomScale="85" zoomScaleNormal="85" workbookViewId="0">
      <selection activeCell="A2" sqref="A2:A5"/>
    </sheetView>
  </sheetViews>
  <sheetFormatPr defaultRowHeight="15" x14ac:dyDescent="0.25"/>
  <cols>
    <col min="1" max="1" width="12.5703125" style="33" customWidth="1"/>
    <col min="2" max="2" width="52.140625" customWidth="1"/>
    <col min="3" max="3" width="9.85546875" customWidth="1"/>
    <col min="6" max="7" width="11" customWidth="1"/>
    <col min="10" max="10" width="10.140625" customWidth="1"/>
    <col min="16" max="16" width="50.85546875" customWidth="1"/>
  </cols>
  <sheetData>
    <row r="1" spans="1:15" s="3" customFormat="1" ht="15.75" thickBot="1" x14ac:dyDescent="0.3">
      <c r="A1" s="3" t="s">
        <v>175</v>
      </c>
      <c r="B1" s="4" t="s">
        <v>4</v>
      </c>
      <c r="C1" s="4" t="s">
        <v>3</v>
      </c>
      <c r="D1" s="5" t="s">
        <v>2</v>
      </c>
      <c r="E1" s="4" t="s">
        <v>1</v>
      </c>
      <c r="F1" s="4" t="s">
        <v>0</v>
      </c>
      <c r="G1" s="4" t="s">
        <v>79</v>
      </c>
      <c r="H1" s="3" t="s">
        <v>81</v>
      </c>
      <c r="I1" s="3" t="s">
        <v>80</v>
      </c>
      <c r="J1" s="3" t="s">
        <v>82</v>
      </c>
    </row>
    <row r="2" spans="1:15" ht="15.75" thickTop="1" x14ac:dyDescent="0.25">
      <c r="A2" s="82" t="s">
        <v>87</v>
      </c>
      <c r="B2" s="72" t="s">
        <v>8</v>
      </c>
      <c r="C2" s="34">
        <v>6</v>
      </c>
      <c r="D2" s="35">
        <v>16.5</v>
      </c>
      <c r="E2" s="36">
        <v>1</v>
      </c>
      <c r="F2" s="37">
        <v>990</v>
      </c>
      <c r="G2" s="38">
        <f>F2+(F2*0.06)</f>
        <v>1049.4000000000001</v>
      </c>
      <c r="H2" s="37">
        <v>2000</v>
      </c>
      <c r="I2" s="37">
        <v>3150</v>
      </c>
      <c r="J2" s="37">
        <f>I2+300</f>
        <v>3450</v>
      </c>
      <c r="K2" s="37"/>
      <c r="L2" s="34" t="s">
        <v>129</v>
      </c>
      <c r="M2" s="34" t="s">
        <v>130</v>
      </c>
      <c r="N2" s="34" t="s">
        <v>131</v>
      </c>
      <c r="O2" s="34" t="s">
        <v>134</v>
      </c>
    </row>
    <row r="3" spans="1:15" x14ac:dyDescent="0.25">
      <c r="A3" s="80"/>
      <c r="B3" s="73"/>
      <c r="C3" s="13">
        <v>7</v>
      </c>
      <c r="D3" s="14">
        <v>17.3</v>
      </c>
      <c r="E3" s="15">
        <v>1</v>
      </c>
      <c r="F3" s="16">
        <v>990</v>
      </c>
      <c r="G3" s="28">
        <f t="shared" ref="G3:G66" si="0">F3+(F3*0.06)</f>
        <v>1049.4000000000001</v>
      </c>
      <c r="H3" s="16">
        <v>2000</v>
      </c>
      <c r="I3" s="16">
        <v>3150</v>
      </c>
      <c r="J3" s="16">
        <f t="shared" ref="J3:J66" si="1">I3+300</f>
        <v>3450</v>
      </c>
      <c r="K3" s="16"/>
      <c r="L3" s="13">
        <v>900</v>
      </c>
      <c r="M3" s="13">
        <v>1350</v>
      </c>
      <c r="N3" s="13">
        <v>1550</v>
      </c>
      <c r="O3" s="13">
        <f>SUM(L3:N3)</f>
        <v>3800</v>
      </c>
    </row>
    <row r="4" spans="1:15" x14ac:dyDescent="0.25">
      <c r="A4" s="80"/>
      <c r="B4" s="73"/>
      <c r="C4" s="13">
        <v>8</v>
      </c>
      <c r="D4" s="14">
        <v>18.100000000000001</v>
      </c>
      <c r="E4" s="15">
        <v>1</v>
      </c>
      <c r="F4" s="16">
        <v>990</v>
      </c>
      <c r="G4" s="28">
        <f t="shared" si="0"/>
        <v>1049.4000000000001</v>
      </c>
      <c r="H4" s="16">
        <v>2000</v>
      </c>
      <c r="I4" s="16">
        <v>3150</v>
      </c>
      <c r="J4" s="16">
        <f t="shared" si="1"/>
        <v>3450</v>
      </c>
      <c r="K4" s="16"/>
      <c r="L4" s="16"/>
      <c r="M4" s="16"/>
      <c r="N4" s="16"/>
      <c r="O4" s="16"/>
    </row>
    <row r="5" spans="1:15" ht="15.75" thickBot="1" x14ac:dyDescent="0.3">
      <c r="A5" s="81"/>
      <c r="B5" s="74"/>
      <c r="C5" s="39">
        <v>9</v>
      </c>
      <c r="D5" s="40">
        <v>18.899999999999999</v>
      </c>
      <c r="E5" s="41">
        <v>1</v>
      </c>
      <c r="F5" s="42">
        <v>990</v>
      </c>
      <c r="G5" s="43">
        <f t="shared" si="0"/>
        <v>1049.4000000000001</v>
      </c>
      <c r="H5" s="42">
        <v>2000</v>
      </c>
      <c r="I5" s="42">
        <v>3150</v>
      </c>
      <c r="J5" s="42">
        <f t="shared" si="1"/>
        <v>3450</v>
      </c>
      <c r="K5" s="42"/>
      <c r="L5" s="42"/>
      <c r="M5" s="42"/>
      <c r="N5" s="42"/>
      <c r="O5" s="42"/>
    </row>
    <row r="6" spans="1:15" ht="15.75" thickTop="1" x14ac:dyDescent="0.25">
      <c r="A6" s="82" t="s">
        <v>86</v>
      </c>
      <c r="B6" s="72" t="s">
        <v>9</v>
      </c>
      <c r="C6" s="34">
        <v>6</v>
      </c>
      <c r="D6" s="35">
        <v>16.5</v>
      </c>
      <c r="E6" s="37"/>
      <c r="F6" s="37"/>
      <c r="G6" s="38"/>
      <c r="H6" s="37"/>
      <c r="I6" s="37"/>
      <c r="J6" s="37"/>
      <c r="K6" s="37"/>
      <c r="L6" s="34" t="s">
        <v>129</v>
      </c>
      <c r="M6" s="34" t="s">
        <v>130</v>
      </c>
      <c r="N6" s="34" t="s">
        <v>131</v>
      </c>
      <c r="O6" s="34" t="s">
        <v>134</v>
      </c>
    </row>
    <row r="7" spans="1:15" x14ac:dyDescent="0.25">
      <c r="A7" s="80"/>
      <c r="B7" s="73"/>
      <c r="C7" s="13">
        <v>7</v>
      </c>
      <c r="D7" s="14">
        <v>17.3</v>
      </c>
      <c r="E7" s="15">
        <v>1</v>
      </c>
      <c r="F7" s="16">
        <v>990</v>
      </c>
      <c r="G7" s="28">
        <f t="shared" si="0"/>
        <v>1049.4000000000001</v>
      </c>
      <c r="H7" s="16">
        <v>2000</v>
      </c>
      <c r="I7" s="16">
        <v>3150</v>
      </c>
      <c r="J7" s="16">
        <f t="shared" si="1"/>
        <v>3450</v>
      </c>
      <c r="K7" s="16"/>
      <c r="L7" s="13">
        <v>900</v>
      </c>
      <c r="M7" s="13">
        <v>1350</v>
      </c>
      <c r="N7" s="13">
        <v>1550</v>
      </c>
      <c r="O7" s="13">
        <f>SUM(L7:N7)</f>
        <v>3800</v>
      </c>
    </row>
    <row r="8" spans="1:15" x14ac:dyDescent="0.25">
      <c r="A8" s="80"/>
      <c r="B8" s="73"/>
      <c r="C8" s="13">
        <v>8</v>
      </c>
      <c r="D8" s="14">
        <v>18.100000000000001</v>
      </c>
      <c r="E8" s="15">
        <v>1</v>
      </c>
      <c r="F8" s="16">
        <v>990</v>
      </c>
      <c r="G8" s="28">
        <f t="shared" si="0"/>
        <v>1049.4000000000001</v>
      </c>
      <c r="H8" s="16">
        <v>2000</v>
      </c>
      <c r="I8" s="16">
        <v>3150</v>
      </c>
      <c r="J8" s="16">
        <f t="shared" si="1"/>
        <v>3450</v>
      </c>
      <c r="K8" s="16"/>
      <c r="L8" s="16"/>
      <c r="M8" s="16"/>
      <c r="N8" s="16"/>
      <c r="O8" s="16"/>
    </row>
    <row r="9" spans="1:15" ht="15.75" thickBot="1" x14ac:dyDescent="0.3">
      <c r="A9" s="81"/>
      <c r="B9" s="74"/>
      <c r="C9" s="39">
        <v>9</v>
      </c>
      <c r="D9" s="40">
        <v>18.899999999999999</v>
      </c>
      <c r="E9" s="42"/>
      <c r="F9" s="42"/>
      <c r="G9" s="43"/>
      <c r="H9" s="42"/>
      <c r="I9" s="42"/>
      <c r="J9" s="42"/>
      <c r="K9" s="42"/>
      <c r="L9" s="42"/>
      <c r="M9" s="42"/>
      <c r="N9" s="42"/>
      <c r="O9" s="42"/>
    </row>
    <row r="10" spans="1:15" ht="15.75" thickTop="1" x14ac:dyDescent="0.25">
      <c r="A10" s="82" t="s">
        <v>88</v>
      </c>
      <c r="B10" s="72" t="s">
        <v>10</v>
      </c>
      <c r="C10" s="34">
        <v>6</v>
      </c>
      <c r="D10" s="35">
        <v>16.5</v>
      </c>
      <c r="E10" s="37"/>
      <c r="F10" s="37"/>
      <c r="G10" s="38"/>
      <c r="H10" s="37"/>
      <c r="I10" s="37"/>
      <c r="J10" s="37"/>
      <c r="K10" s="37"/>
      <c r="L10" s="34" t="s">
        <v>129</v>
      </c>
      <c r="M10" s="34" t="s">
        <v>130</v>
      </c>
      <c r="N10" s="34" t="s">
        <v>131</v>
      </c>
      <c r="O10" s="34" t="s">
        <v>134</v>
      </c>
    </row>
    <row r="11" spans="1:15" x14ac:dyDescent="0.25">
      <c r="A11" s="80"/>
      <c r="B11" s="73"/>
      <c r="C11" s="13">
        <v>7</v>
      </c>
      <c r="D11" s="14">
        <v>17.3</v>
      </c>
      <c r="E11" s="15">
        <v>1</v>
      </c>
      <c r="F11" s="16">
        <v>990</v>
      </c>
      <c r="G11" s="28">
        <f t="shared" si="0"/>
        <v>1049.4000000000001</v>
      </c>
      <c r="H11" s="16">
        <v>2000</v>
      </c>
      <c r="I11" s="16">
        <v>3150</v>
      </c>
      <c r="J11" s="16">
        <f t="shared" si="1"/>
        <v>3450</v>
      </c>
      <c r="K11" s="16"/>
      <c r="L11" s="13">
        <v>900</v>
      </c>
      <c r="M11" s="13">
        <v>1350</v>
      </c>
      <c r="N11" s="13">
        <v>1550</v>
      </c>
      <c r="O11" s="13">
        <f>SUM(L11:N11)</f>
        <v>3800</v>
      </c>
    </row>
    <row r="12" spans="1:15" x14ac:dyDescent="0.25">
      <c r="A12" s="80"/>
      <c r="B12" s="73"/>
      <c r="C12" s="13">
        <v>8</v>
      </c>
      <c r="D12" s="14">
        <v>18.100000000000001</v>
      </c>
      <c r="E12" s="15">
        <v>1</v>
      </c>
      <c r="F12" s="16">
        <v>990</v>
      </c>
      <c r="G12" s="28">
        <f t="shared" si="0"/>
        <v>1049.4000000000001</v>
      </c>
      <c r="H12" s="16">
        <v>2000</v>
      </c>
      <c r="I12" s="16">
        <v>3150</v>
      </c>
      <c r="J12" s="16">
        <f t="shared" si="1"/>
        <v>3450</v>
      </c>
      <c r="K12" s="16"/>
      <c r="L12" s="16"/>
      <c r="M12" s="16"/>
      <c r="N12" s="16"/>
      <c r="O12" s="16"/>
    </row>
    <row r="13" spans="1:15" ht="15.75" thickBot="1" x14ac:dyDescent="0.3">
      <c r="A13" s="81"/>
      <c r="B13" s="74"/>
      <c r="C13" s="39">
        <v>9</v>
      </c>
      <c r="D13" s="40">
        <v>18.899999999999999</v>
      </c>
      <c r="E13" s="42"/>
      <c r="F13" s="42"/>
      <c r="G13" s="43"/>
      <c r="H13" s="42"/>
      <c r="I13" s="42"/>
      <c r="J13" s="42"/>
      <c r="K13" s="42"/>
      <c r="L13" s="42"/>
      <c r="M13" s="42"/>
      <c r="N13" s="42"/>
      <c r="O13" s="42"/>
    </row>
    <row r="14" spans="1:15" ht="15.75" thickTop="1" x14ac:dyDescent="0.25">
      <c r="A14" s="82" t="s">
        <v>89</v>
      </c>
      <c r="B14" s="72" t="s">
        <v>11</v>
      </c>
      <c r="C14" s="34">
        <v>6</v>
      </c>
      <c r="D14" s="35">
        <v>16.5</v>
      </c>
      <c r="E14" s="36">
        <v>1</v>
      </c>
      <c r="F14" s="37">
        <v>990</v>
      </c>
      <c r="G14" s="38">
        <f t="shared" si="0"/>
        <v>1049.4000000000001</v>
      </c>
      <c r="H14" s="37">
        <v>2000</v>
      </c>
      <c r="I14" s="37">
        <v>3150</v>
      </c>
      <c r="J14" s="37">
        <f t="shared" si="1"/>
        <v>3450</v>
      </c>
      <c r="K14" s="37"/>
      <c r="L14" s="34" t="s">
        <v>129</v>
      </c>
      <c r="M14" s="34" t="s">
        <v>130</v>
      </c>
      <c r="N14" s="34" t="s">
        <v>131</v>
      </c>
      <c r="O14" s="34" t="s">
        <v>134</v>
      </c>
    </row>
    <row r="15" spans="1:15" x14ac:dyDescent="0.25">
      <c r="A15" s="80"/>
      <c r="B15" s="73"/>
      <c r="C15" s="13">
        <v>7</v>
      </c>
      <c r="D15" s="14">
        <v>17.3</v>
      </c>
      <c r="E15" s="15">
        <v>1</v>
      </c>
      <c r="F15" s="16">
        <v>990</v>
      </c>
      <c r="G15" s="28">
        <f t="shared" si="0"/>
        <v>1049.4000000000001</v>
      </c>
      <c r="H15" s="16">
        <v>2000</v>
      </c>
      <c r="I15" s="16">
        <v>3150</v>
      </c>
      <c r="J15" s="16">
        <f t="shared" si="1"/>
        <v>3450</v>
      </c>
      <c r="K15" s="16"/>
      <c r="L15" s="13">
        <v>900</v>
      </c>
      <c r="M15" s="13">
        <v>1350</v>
      </c>
      <c r="N15" s="13">
        <v>1550</v>
      </c>
      <c r="O15" s="13">
        <f>SUM(L15:N15)</f>
        <v>3800</v>
      </c>
    </row>
    <row r="16" spans="1:15" x14ac:dyDescent="0.25">
      <c r="A16" s="80"/>
      <c r="B16" s="73"/>
      <c r="C16" s="13">
        <v>8</v>
      </c>
      <c r="D16" s="14">
        <v>18.100000000000001</v>
      </c>
      <c r="E16" s="15">
        <v>1</v>
      </c>
      <c r="F16" s="16">
        <v>990</v>
      </c>
      <c r="G16" s="28">
        <f t="shared" si="0"/>
        <v>1049.4000000000001</v>
      </c>
      <c r="H16" s="16">
        <v>2000</v>
      </c>
      <c r="I16" s="16">
        <v>3150</v>
      </c>
      <c r="J16" s="16">
        <f t="shared" si="1"/>
        <v>3450</v>
      </c>
      <c r="K16" s="16"/>
      <c r="L16" s="16"/>
      <c r="M16" s="16"/>
      <c r="N16" s="16"/>
      <c r="O16" s="16"/>
    </row>
    <row r="17" spans="1:15" ht="15.75" thickBot="1" x14ac:dyDescent="0.3">
      <c r="A17" s="81"/>
      <c r="B17" s="74"/>
      <c r="C17" s="39">
        <v>9</v>
      </c>
      <c r="D17" s="40">
        <v>18.899999999999999</v>
      </c>
      <c r="E17" s="41">
        <v>1</v>
      </c>
      <c r="F17" s="42">
        <v>990</v>
      </c>
      <c r="G17" s="43">
        <f t="shared" si="0"/>
        <v>1049.4000000000001</v>
      </c>
      <c r="H17" s="42">
        <v>2000</v>
      </c>
      <c r="I17" s="42">
        <v>3150</v>
      </c>
      <c r="J17" s="42">
        <f t="shared" si="1"/>
        <v>3450</v>
      </c>
      <c r="K17" s="42"/>
      <c r="L17" s="42"/>
      <c r="M17" s="42"/>
      <c r="N17" s="42"/>
      <c r="O17" s="42"/>
    </row>
    <row r="18" spans="1:15" ht="15.75" thickTop="1" x14ac:dyDescent="0.25">
      <c r="A18" s="82" t="s">
        <v>90</v>
      </c>
      <c r="B18" s="72" t="s">
        <v>12</v>
      </c>
      <c r="C18" s="34">
        <v>6</v>
      </c>
      <c r="D18" s="35">
        <v>16.5</v>
      </c>
      <c r="E18" s="37"/>
      <c r="F18" s="37"/>
      <c r="G18" s="38"/>
      <c r="H18" s="37"/>
      <c r="I18" s="37"/>
      <c r="J18" s="37"/>
      <c r="K18" s="37"/>
      <c r="L18" s="34" t="s">
        <v>129</v>
      </c>
      <c r="M18" s="34" t="s">
        <v>130</v>
      </c>
      <c r="N18" s="34" t="s">
        <v>131</v>
      </c>
      <c r="O18" s="34" t="s">
        <v>134</v>
      </c>
    </row>
    <row r="19" spans="1:15" x14ac:dyDescent="0.25">
      <c r="A19" s="80"/>
      <c r="B19" s="73"/>
      <c r="C19" s="13">
        <v>7</v>
      </c>
      <c r="D19" s="14">
        <v>17.3</v>
      </c>
      <c r="E19" s="15">
        <v>1</v>
      </c>
      <c r="F19" s="16">
        <v>990</v>
      </c>
      <c r="G19" s="28">
        <f t="shared" si="0"/>
        <v>1049.4000000000001</v>
      </c>
      <c r="H19" s="16">
        <v>2000</v>
      </c>
      <c r="I19" s="16">
        <v>3150</v>
      </c>
      <c r="J19" s="16">
        <f t="shared" si="1"/>
        <v>3450</v>
      </c>
      <c r="K19" s="16"/>
      <c r="L19" s="13">
        <v>900</v>
      </c>
      <c r="M19" s="13">
        <v>1350</v>
      </c>
      <c r="N19" s="13">
        <v>1550</v>
      </c>
      <c r="O19" s="13">
        <f>SUM(L19:N19)</f>
        <v>3800</v>
      </c>
    </row>
    <row r="20" spans="1:15" x14ac:dyDescent="0.25">
      <c r="A20" s="80"/>
      <c r="B20" s="73"/>
      <c r="C20" s="13">
        <v>8</v>
      </c>
      <c r="D20" s="14">
        <v>18.100000000000001</v>
      </c>
      <c r="E20" s="15">
        <v>1</v>
      </c>
      <c r="F20" s="16">
        <v>990</v>
      </c>
      <c r="G20" s="28">
        <f t="shared" si="0"/>
        <v>1049.4000000000001</v>
      </c>
      <c r="H20" s="16">
        <v>2000</v>
      </c>
      <c r="I20" s="16">
        <v>3150</v>
      </c>
      <c r="J20" s="16">
        <f t="shared" si="1"/>
        <v>3450</v>
      </c>
      <c r="K20" s="16"/>
      <c r="L20" s="16"/>
      <c r="M20" s="16"/>
      <c r="N20" s="16"/>
      <c r="O20" s="16"/>
    </row>
    <row r="21" spans="1:15" ht="15.75" thickBot="1" x14ac:dyDescent="0.3">
      <c r="A21" s="81"/>
      <c r="B21" s="74"/>
      <c r="C21" s="39">
        <v>9</v>
      </c>
      <c r="D21" s="40">
        <v>18.899999999999999</v>
      </c>
      <c r="E21" s="41">
        <v>1</v>
      </c>
      <c r="F21" s="42">
        <v>990</v>
      </c>
      <c r="G21" s="43">
        <f t="shared" si="0"/>
        <v>1049.4000000000001</v>
      </c>
      <c r="H21" s="42">
        <v>2000</v>
      </c>
      <c r="I21" s="42">
        <v>3150</v>
      </c>
      <c r="J21" s="42">
        <f t="shared" si="1"/>
        <v>3450</v>
      </c>
      <c r="K21" s="42"/>
      <c r="L21" s="42"/>
      <c r="M21" s="42"/>
      <c r="N21" s="42"/>
      <c r="O21" s="42"/>
    </row>
    <row r="22" spans="1:15" ht="15.75" thickTop="1" x14ac:dyDescent="0.25">
      <c r="A22" s="82" t="s">
        <v>107</v>
      </c>
      <c r="B22" s="72" t="s">
        <v>13</v>
      </c>
      <c r="C22" s="34">
        <v>6</v>
      </c>
      <c r="D22" s="35">
        <v>16.5</v>
      </c>
      <c r="E22" s="37"/>
      <c r="F22" s="37"/>
      <c r="G22" s="38"/>
      <c r="H22" s="37"/>
      <c r="I22" s="37"/>
      <c r="J22" s="37"/>
      <c r="K22" s="37"/>
      <c r="L22" s="34" t="s">
        <v>129</v>
      </c>
      <c r="M22" s="34" t="s">
        <v>130</v>
      </c>
      <c r="N22" s="34" t="s">
        <v>131</v>
      </c>
      <c r="O22" s="34" t="s">
        <v>134</v>
      </c>
    </row>
    <row r="23" spans="1:15" x14ac:dyDescent="0.25">
      <c r="A23" s="80"/>
      <c r="B23" s="73"/>
      <c r="C23" s="13">
        <v>7</v>
      </c>
      <c r="D23" s="14">
        <v>17.3</v>
      </c>
      <c r="E23" s="16"/>
      <c r="F23" s="16"/>
      <c r="G23" s="28"/>
      <c r="H23" s="16"/>
      <c r="I23" s="16"/>
      <c r="J23" s="16"/>
      <c r="K23" s="16"/>
      <c r="L23" s="13">
        <v>550</v>
      </c>
      <c r="M23" s="13">
        <v>1000</v>
      </c>
      <c r="N23" s="13">
        <v>1300</v>
      </c>
      <c r="O23" s="13">
        <f>SUM(L23:N23)</f>
        <v>2850</v>
      </c>
    </row>
    <row r="24" spans="1:15" x14ac:dyDescent="0.25">
      <c r="A24" s="80"/>
      <c r="B24" s="73"/>
      <c r="C24" s="13">
        <v>8</v>
      </c>
      <c r="D24" s="14">
        <v>18.100000000000001</v>
      </c>
      <c r="E24" s="15">
        <v>1</v>
      </c>
      <c r="F24" s="16">
        <v>681</v>
      </c>
      <c r="G24" s="28">
        <f t="shared" si="0"/>
        <v>721.86</v>
      </c>
      <c r="H24" s="27">
        <v>1450</v>
      </c>
      <c r="I24" s="27">
        <v>2150</v>
      </c>
      <c r="J24" s="16">
        <f t="shared" si="1"/>
        <v>2450</v>
      </c>
      <c r="K24" s="16"/>
      <c r="L24" s="16"/>
      <c r="M24" s="16"/>
      <c r="N24" s="16"/>
      <c r="O24" s="16"/>
    </row>
    <row r="25" spans="1:15" ht="15.75" thickBot="1" x14ac:dyDescent="0.3">
      <c r="A25" s="81"/>
      <c r="B25" s="74"/>
      <c r="C25" s="39">
        <v>9</v>
      </c>
      <c r="D25" s="40">
        <v>18.899999999999999</v>
      </c>
      <c r="E25" s="42"/>
      <c r="F25" s="42"/>
      <c r="G25" s="43"/>
      <c r="H25" s="42"/>
      <c r="I25" s="42"/>
      <c r="J25" s="42"/>
      <c r="K25" s="42"/>
      <c r="L25" s="42"/>
      <c r="M25" s="42"/>
      <c r="N25" s="42"/>
      <c r="O25" s="42"/>
    </row>
    <row r="26" spans="1:15" ht="15.75" thickTop="1" x14ac:dyDescent="0.25">
      <c r="A26" s="82" t="s">
        <v>108</v>
      </c>
      <c r="B26" s="72" t="s">
        <v>14</v>
      </c>
      <c r="C26" s="34">
        <v>6</v>
      </c>
      <c r="D26" s="35">
        <v>16.5</v>
      </c>
      <c r="E26" s="37"/>
      <c r="F26" s="37"/>
      <c r="G26" s="38"/>
      <c r="H26" s="37"/>
      <c r="I26" s="37"/>
      <c r="J26" s="37"/>
      <c r="K26" s="37"/>
      <c r="L26" s="34" t="s">
        <v>129</v>
      </c>
      <c r="M26" s="34" t="s">
        <v>130</v>
      </c>
      <c r="N26" s="34" t="s">
        <v>131</v>
      </c>
      <c r="O26" s="34" t="s">
        <v>134</v>
      </c>
    </row>
    <row r="27" spans="1:15" x14ac:dyDescent="0.25">
      <c r="A27" s="80"/>
      <c r="B27" s="73"/>
      <c r="C27" s="13">
        <v>7</v>
      </c>
      <c r="D27" s="14">
        <v>17.3</v>
      </c>
      <c r="E27" s="15">
        <v>1</v>
      </c>
      <c r="F27" s="16">
        <v>681</v>
      </c>
      <c r="G27" s="28">
        <f t="shared" si="0"/>
        <v>721.86</v>
      </c>
      <c r="H27" s="27">
        <v>1450</v>
      </c>
      <c r="I27" s="27">
        <v>2150</v>
      </c>
      <c r="J27" s="16">
        <f t="shared" si="1"/>
        <v>2450</v>
      </c>
      <c r="K27" s="16"/>
      <c r="L27" s="13">
        <v>550</v>
      </c>
      <c r="M27" s="13">
        <v>1000</v>
      </c>
      <c r="N27" s="13">
        <v>1300</v>
      </c>
      <c r="O27" s="13">
        <f>SUM(L27:N27)</f>
        <v>2850</v>
      </c>
    </row>
    <row r="28" spans="1:15" x14ac:dyDescent="0.25">
      <c r="A28" s="80"/>
      <c r="B28" s="73"/>
      <c r="C28" s="13">
        <v>8</v>
      </c>
      <c r="D28" s="14">
        <v>18.100000000000001</v>
      </c>
      <c r="E28" s="16"/>
      <c r="F28" s="16"/>
      <c r="G28" s="28"/>
      <c r="H28" s="16"/>
      <c r="I28" s="16"/>
      <c r="J28" s="16"/>
      <c r="K28" s="16"/>
      <c r="L28" s="16"/>
      <c r="M28" s="16"/>
      <c r="N28" s="16"/>
      <c r="O28" s="16"/>
    </row>
    <row r="29" spans="1:15" ht="15.75" thickBot="1" x14ac:dyDescent="0.3">
      <c r="A29" s="81"/>
      <c r="B29" s="74"/>
      <c r="C29" s="39">
        <v>9</v>
      </c>
      <c r="D29" s="40">
        <v>18.899999999999999</v>
      </c>
      <c r="E29" s="42"/>
      <c r="F29" s="42"/>
      <c r="G29" s="43"/>
      <c r="H29" s="42"/>
      <c r="I29" s="42"/>
      <c r="J29" s="42"/>
      <c r="K29" s="42"/>
      <c r="L29" s="42"/>
      <c r="M29" s="42"/>
      <c r="N29" s="42"/>
      <c r="O29" s="42"/>
    </row>
    <row r="30" spans="1:15" ht="17.25" thickTop="1" thickBot="1" x14ac:dyDescent="0.3">
      <c r="A30" s="44" t="s">
        <v>120</v>
      </c>
      <c r="B30" s="45" t="s">
        <v>15</v>
      </c>
      <c r="C30" s="46"/>
      <c r="D30" s="46"/>
      <c r="E30" s="47">
        <v>1</v>
      </c>
      <c r="F30" s="46">
        <v>623</v>
      </c>
      <c r="G30" s="48">
        <f t="shared" si="0"/>
        <v>660.38</v>
      </c>
      <c r="H30" s="46">
        <v>1320</v>
      </c>
      <c r="I30" s="49">
        <v>2000</v>
      </c>
      <c r="J30" s="46">
        <f t="shared" si="1"/>
        <v>2300</v>
      </c>
      <c r="K30" s="46"/>
      <c r="L30" s="46"/>
      <c r="M30" s="46"/>
      <c r="N30" s="46"/>
      <c r="O30" s="46"/>
    </row>
    <row r="31" spans="1:15" ht="15.75" thickTop="1" x14ac:dyDescent="0.25">
      <c r="A31" s="82" t="s">
        <v>101</v>
      </c>
      <c r="B31" s="72" t="s">
        <v>16</v>
      </c>
      <c r="C31" s="34">
        <v>6</v>
      </c>
      <c r="D31" s="35">
        <v>16.5</v>
      </c>
      <c r="E31" s="37"/>
      <c r="F31" s="37"/>
      <c r="G31" s="38"/>
      <c r="H31" s="37"/>
      <c r="I31" s="37"/>
      <c r="J31" s="37"/>
      <c r="K31" s="37"/>
      <c r="L31" s="34" t="s">
        <v>129</v>
      </c>
      <c r="M31" s="34" t="s">
        <v>130</v>
      </c>
      <c r="N31" s="34" t="s">
        <v>131</v>
      </c>
      <c r="O31" s="34" t="s">
        <v>134</v>
      </c>
    </row>
    <row r="32" spans="1:15" x14ac:dyDescent="0.25">
      <c r="A32" s="80"/>
      <c r="B32" s="73"/>
      <c r="C32" s="13">
        <v>7</v>
      </c>
      <c r="D32" s="14">
        <v>17.3</v>
      </c>
      <c r="E32" s="16"/>
      <c r="F32" s="16"/>
      <c r="G32" s="28"/>
      <c r="H32" s="16"/>
      <c r="I32" s="16"/>
      <c r="J32" s="16"/>
      <c r="K32" s="16"/>
      <c r="L32" s="13">
        <v>700</v>
      </c>
      <c r="M32" s="13">
        <v>1050</v>
      </c>
      <c r="N32" s="13">
        <v>1400</v>
      </c>
      <c r="O32" s="13">
        <f>SUM(L32:N32)</f>
        <v>3150</v>
      </c>
    </row>
    <row r="33" spans="1:15" x14ac:dyDescent="0.25">
      <c r="A33" s="80"/>
      <c r="B33" s="73"/>
      <c r="C33" s="13">
        <v>8</v>
      </c>
      <c r="D33" s="14">
        <v>18.100000000000001</v>
      </c>
      <c r="E33" s="15">
        <v>1</v>
      </c>
      <c r="F33" s="16">
        <v>761</v>
      </c>
      <c r="G33" s="28">
        <f t="shared" si="0"/>
        <v>806.66</v>
      </c>
      <c r="H33" s="16">
        <v>1600</v>
      </c>
      <c r="I33" s="27">
        <v>2500</v>
      </c>
      <c r="J33" s="16">
        <f t="shared" si="1"/>
        <v>2800</v>
      </c>
      <c r="K33" s="16"/>
      <c r="L33" s="13"/>
      <c r="M33" s="13"/>
      <c r="N33" s="13"/>
      <c r="O33" s="16"/>
    </row>
    <row r="34" spans="1:15" ht="15.75" thickBot="1" x14ac:dyDescent="0.3">
      <c r="A34" s="81"/>
      <c r="B34" s="74"/>
      <c r="C34" s="39">
        <v>9</v>
      </c>
      <c r="D34" s="40">
        <v>18.899999999999999</v>
      </c>
      <c r="E34" s="42"/>
      <c r="F34" s="42"/>
      <c r="G34" s="43"/>
      <c r="H34" s="42"/>
      <c r="I34" s="42"/>
      <c r="J34" s="42"/>
      <c r="K34" s="42"/>
      <c r="L34" s="42"/>
      <c r="M34" s="42"/>
      <c r="N34" s="42"/>
      <c r="O34" s="42"/>
    </row>
    <row r="35" spans="1:15" ht="15.75" thickTop="1" x14ac:dyDescent="0.25">
      <c r="A35" s="82" t="s">
        <v>102</v>
      </c>
      <c r="B35" s="72" t="s">
        <v>17</v>
      </c>
      <c r="C35" s="34">
        <v>6</v>
      </c>
      <c r="D35" s="35">
        <v>16.5</v>
      </c>
      <c r="E35" s="37"/>
      <c r="F35" s="37"/>
      <c r="G35" s="38"/>
      <c r="H35" s="37"/>
      <c r="I35" s="37"/>
      <c r="J35" s="37"/>
      <c r="K35" s="37"/>
      <c r="L35" s="37"/>
      <c r="M35" s="37"/>
      <c r="N35" s="37"/>
      <c r="O35" s="37"/>
    </row>
    <row r="36" spans="1:15" x14ac:dyDescent="0.25">
      <c r="A36" s="80"/>
      <c r="B36" s="73"/>
      <c r="C36" s="13">
        <v>7</v>
      </c>
      <c r="D36" s="14">
        <v>17.3</v>
      </c>
      <c r="E36" s="18">
        <v>1</v>
      </c>
      <c r="F36" s="16"/>
      <c r="G36" s="28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80"/>
      <c r="B37" s="73"/>
      <c r="C37" s="13">
        <v>8</v>
      </c>
      <c r="D37" s="14">
        <v>18.100000000000001</v>
      </c>
      <c r="E37" s="16"/>
      <c r="F37" s="16"/>
      <c r="G37" s="28"/>
      <c r="H37" s="16"/>
      <c r="I37" s="16"/>
      <c r="J37" s="16"/>
      <c r="K37" s="16"/>
      <c r="L37" s="16"/>
      <c r="M37" s="16"/>
      <c r="N37" s="16"/>
      <c r="O37" s="16"/>
    </row>
    <row r="38" spans="1:15" ht="15.75" thickBot="1" x14ac:dyDescent="0.3">
      <c r="A38" s="81"/>
      <c r="B38" s="74"/>
      <c r="C38" s="39">
        <v>9</v>
      </c>
      <c r="D38" s="40">
        <v>18.899999999999999</v>
      </c>
      <c r="E38" s="42"/>
      <c r="F38" s="42"/>
      <c r="G38" s="43"/>
      <c r="H38" s="42"/>
      <c r="I38" s="42"/>
      <c r="J38" s="42"/>
      <c r="K38" s="42"/>
      <c r="L38" s="42"/>
      <c r="M38" s="42"/>
      <c r="N38" s="42"/>
      <c r="O38" s="42"/>
    </row>
    <row r="39" spans="1:15" ht="15.75" thickTop="1" x14ac:dyDescent="0.25">
      <c r="A39" s="82" t="s">
        <v>103</v>
      </c>
      <c r="B39" s="72" t="s">
        <v>18</v>
      </c>
      <c r="C39" s="34">
        <v>6</v>
      </c>
      <c r="D39" s="35">
        <v>16.5</v>
      </c>
      <c r="E39" s="37"/>
      <c r="F39" s="37"/>
      <c r="G39" s="38"/>
      <c r="H39" s="37"/>
      <c r="I39" s="37"/>
      <c r="J39" s="37"/>
      <c r="K39" s="37"/>
      <c r="L39" s="34" t="s">
        <v>129</v>
      </c>
      <c r="M39" s="34" t="s">
        <v>130</v>
      </c>
      <c r="N39" s="34" t="s">
        <v>131</v>
      </c>
      <c r="O39" s="34" t="s">
        <v>134</v>
      </c>
    </row>
    <row r="40" spans="1:15" x14ac:dyDescent="0.25">
      <c r="A40" s="80"/>
      <c r="B40" s="73"/>
      <c r="C40" s="13">
        <v>7</v>
      </c>
      <c r="D40" s="14">
        <v>17.3</v>
      </c>
      <c r="E40" s="15">
        <v>1</v>
      </c>
      <c r="F40" s="16">
        <v>761</v>
      </c>
      <c r="G40" s="28">
        <f t="shared" si="0"/>
        <v>806.66</v>
      </c>
      <c r="H40" s="16">
        <v>1600</v>
      </c>
      <c r="I40" s="27">
        <v>2500</v>
      </c>
      <c r="J40" s="16">
        <f t="shared" si="1"/>
        <v>2800</v>
      </c>
      <c r="K40" s="16"/>
      <c r="L40" s="13">
        <v>700</v>
      </c>
      <c r="M40" s="13">
        <v>1050</v>
      </c>
      <c r="N40" s="13">
        <v>1400</v>
      </c>
      <c r="O40" s="13">
        <f>SUM(L40:N40)</f>
        <v>3150</v>
      </c>
    </row>
    <row r="41" spans="1:15" x14ac:dyDescent="0.25">
      <c r="A41" s="80"/>
      <c r="B41" s="73"/>
      <c r="C41" s="13">
        <v>8</v>
      </c>
      <c r="D41" s="14">
        <v>18.100000000000001</v>
      </c>
      <c r="E41" s="16"/>
      <c r="F41" s="16"/>
      <c r="G41" s="28"/>
      <c r="H41" s="16"/>
      <c r="I41" s="16"/>
      <c r="J41" s="16"/>
      <c r="K41" s="16"/>
      <c r="L41" s="16"/>
      <c r="M41" s="16"/>
      <c r="N41" s="16"/>
      <c r="O41" s="16"/>
    </row>
    <row r="42" spans="1:15" ht="15.75" thickBot="1" x14ac:dyDescent="0.3">
      <c r="A42" s="81"/>
      <c r="B42" s="74"/>
      <c r="C42" s="39">
        <v>9</v>
      </c>
      <c r="D42" s="40">
        <v>18.899999999999999</v>
      </c>
      <c r="E42" s="42"/>
      <c r="F42" s="42"/>
      <c r="G42" s="43"/>
      <c r="H42" s="42"/>
      <c r="I42" s="42"/>
      <c r="J42" s="42"/>
      <c r="K42" s="42"/>
      <c r="L42" s="42"/>
      <c r="M42" s="42"/>
      <c r="N42" s="42"/>
      <c r="O42" s="42"/>
    </row>
    <row r="43" spans="1:15" ht="15.75" thickTop="1" x14ac:dyDescent="0.25">
      <c r="A43" s="82" t="s">
        <v>104</v>
      </c>
      <c r="B43" s="72" t="s">
        <v>19</v>
      </c>
      <c r="C43" s="34">
        <v>6</v>
      </c>
      <c r="D43" s="35">
        <v>16.5</v>
      </c>
      <c r="E43" s="37"/>
      <c r="F43" s="37"/>
      <c r="G43" s="38"/>
      <c r="H43" s="37"/>
      <c r="I43" s="37"/>
      <c r="J43" s="37"/>
      <c r="K43" s="37"/>
      <c r="L43" s="34" t="s">
        <v>129</v>
      </c>
      <c r="M43" s="34" t="s">
        <v>130</v>
      </c>
      <c r="N43" s="34" t="s">
        <v>131</v>
      </c>
      <c r="O43" s="34" t="s">
        <v>134</v>
      </c>
    </row>
    <row r="44" spans="1:15" x14ac:dyDescent="0.25">
      <c r="A44" s="80"/>
      <c r="B44" s="73"/>
      <c r="C44" s="13">
        <v>7</v>
      </c>
      <c r="D44" s="14">
        <v>17.3</v>
      </c>
      <c r="E44" s="16"/>
      <c r="F44" s="16"/>
      <c r="G44" s="28"/>
      <c r="H44" s="16"/>
      <c r="I44" s="16"/>
      <c r="J44" s="16"/>
      <c r="K44" s="16"/>
      <c r="L44" s="13">
        <v>700</v>
      </c>
      <c r="M44" s="13">
        <v>1050</v>
      </c>
      <c r="N44" s="13">
        <v>1400</v>
      </c>
      <c r="O44" s="13">
        <f>SUM(L44:N44)</f>
        <v>3150</v>
      </c>
    </row>
    <row r="45" spans="1:15" x14ac:dyDescent="0.25">
      <c r="A45" s="80"/>
      <c r="B45" s="73"/>
      <c r="C45" s="13">
        <v>8</v>
      </c>
      <c r="D45" s="14">
        <v>18.100000000000001</v>
      </c>
      <c r="E45" s="15">
        <v>1</v>
      </c>
      <c r="F45" s="16">
        <v>761</v>
      </c>
      <c r="G45" s="28">
        <f t="shared" si="0"/>
        <v>806.66</v>
      </c>
      <c r="H45" s="16">
        <v>1600</v>
      </c>
      <c r="I45" s="27">
        <v>2500</v>
      </c>
      <c r="J45" s="16">
        <f t="shared" si="1"/>
        <v>2800</v>
      </c>
      <c r="K45" s="16"/>
      <c r="L45" s="16"/>
      <c r="M45" s="16"/>
      <c r="N45" s="16"/>
      <c r="O45" s="16"/>
    </row>
    <row r="46" spans="1:15" ht="15.75" thickBot="1" x14ac:dyDescent="0.3">
      <c r="A46" s="81"/>
      <c r="B46" s="74"/>
      <c r="C46" s="39">
        <v>9</v>
      </c>
      <c r="D46" s="40">
        <v>18.899999999999999</v>
      </c>
      <c r="E46" s="42"/>
      <c r="F46" s="42"/>
      <c r="G46" s="43"/>
      <c r="H46" s="42"/>
      <c r="I46" s="42"/>
      <c r="J46" s="42"/>
      <c r="K46" s="42"/>
      <c r="L46" s="42"/>
      <c r="M46" s="42"/>
      <c r="N46" s="42"/>
      <c r="O46" s="42"/>
    </row>
    <row r="47" spans="1:15" ht="15.75" thickTop="1" x14ac:dyDescent="0.25">
      <c r="A47" s="82" t="s">
        <v>105</v>
      </c>
      <c r="B47" s="72" t="s">
        <v>20</v>
      </c>
      <c r="C47" s="34">
        <v>6</v>
      </c>
      <c r="D47" s="35">
        <v>16.5</v>
      </c>
      <c r="E47" s="37"/>
      <c r="F47" s="37"/>
      <c r="G47" s="38"/>
      <c r="H47" s="37"/>
      <c r="I47" s="37"/>
      <c r="J47" s="37"/>
      <c r="K47" s="37"/>
      <c r="L47" s="34" t="s">
        <v>129</v>
      </c>
      <c r="M47" s="34" t="s">
        <v>130</v>
      </c>
      <c r="N47" s="34" t="s">
        <v>131</v>
      </c>
      <c r="O47" s="34" t="s">
        <v>134</v>
      </c>
    </row>
    <row r="48" spans="1:15" x14ac:dyDescent="0.25">
      <c r="A48" s="80"/>
      <c r="B48" s="73"/>
      <c r="C48" s="13">
        <v>7</v>
      </c>
      <c r="D48" s="14">
        <v>17.3</v>
      </c>
      <c r="E48" s="15">
        <v>1</v>
      </c>
      <c r="F48" s="16">
        <v>761</v>
      </c>
      <c r="G48" s="28">
        <f t="shared" si="0"/>
        <v>806.66</v>
      </c>
      <c r="H48" s="16">
        <v>1600</v>
      </c>
      <c r="I48" s="27">
        <v>2500</v>
      </c>
      <c r="J48" s="16">
        <f t="shared" si="1"/>
        <v>2800</v>
      </c>
      <c r="K48" s="16"/>
      <c r="L48" s="13">
        <v>700</v>
      </c>
      <c r="M48" s="13">
        <v>1050</v>
      </c>
      <c r="N48" s="13">
        <v>1400</v>
      </c>
      <c r="O48" s="13">
        <f>SUM(L48:N48)</f>
        <v>3150</v>
      </c>
    </row>
    <row r="49" spans="1:15" x14ac:dyDescent="0.25">
      <c r="A49" s="80"/>
      <c r="B49" s="73"/>
      <c r="C49" s="13">
        <v>8</v>
      </c>
      <c r="D49" s="14">
        <v>18.100000000000001</v>
      </c>
      <c r="E49" s="16"/>
      <c r="F49" s="16"/>
      <c r="G49" s="28"/>
      <c r="H49" s="16"/>
      <c r="I49" s="16"/>
      <c r="J49" s="16"/>
      <c r="K49" s="16"/>
      <c r="L49" s="16"/>
      <c r="M49" s="16"/>
      <c r="N49" s="16"/>
      <c r="O49" s="16"/>
    </row>
    <row r="50" spans="1:15" ht="15.75" thickBot="1" x14ac:dyDescent="0.3">
      <c r="A50" s="81"/>
      <c r="B50" s="74"/>
      <c r="C50" s="39">
        <v>9</v>
      </c>
      <c r="D50" s="40">
        <v>18.899999999999999</v>
      </c>
      <c r="E50" s="42"/>
      <c r="F50" s="42"/>
      <c r="G50" s="43"/>
      <c r="H50" s="42"/>
      <c r="I50" s="42"/>
      <c r="J50" s="42"/>
      <c r="K50" s="42"/>
      <c r="L50" s="42"/>
      <c r="M50" s="42"/>
      <c r="N50" s="42"/>
      <c r="O50" s="42"/>
    </row>
    <row r="51" spans="1:15" ht="15.75" thickTop="1" x14ac:dyDescent="0.25">
      <c r="A51" s="82" t="s">
        <v>106</v>
      </c>
      <c r="B51" s="72" t="s">
        <v>21</v>
      </c>
      <c r="C51" s="34">
        <v>6</v>
      </c>
      <c r="D51" s="35">
        <v>16.5</v>
      </c>
      <c r="E51" s="36">
        <v>1</v>
      </c>
      <c r="F51" s="37">
        <v>761</v>
      </c>
      <c r="G51" s="38">
        <f t="shared" si="0"/>
        <v>806.66</v>
      </c>
      <c r="H51" s="37">
        <v>1600</v>
      </c>
      <c r="I51" s="50">
        <v>2500</v>
      </c>
      <c r="J51" s="37">
        <f t="shared" si="1"/>
        <v>2800</v>
      </c>
      <c r="K51" s="37"/>
      <c r="L51" s="34" t="s">
        <v>129</v>
      </c>
      <c r="M51" s="34" t="s">
        <v>130</v>
      </c>
      <c r="N51" s="34" t="s">
        <v>131</v>
      </c>
      <c r="O51" s="34" t="s">
        <v>134</v>
      </c>
    </row>
    <row r="52" spans="1:15" x14ac:dyDescent="0.25">
      <c r="A52" s="80"/>
      <c r="B52" s="73"/>
      <c r="C52" s="13">
        <v>7</v>
      </c>
      <c r="D52" s="14">
        <v>17.3</v>
      </c>
      <c r="E52" s="15">
        <v>1</v>
      </c>
      <c r="F52" s="16">
        <v>761</v>
      </c>
      <c r="G52" s="28">
        <f t="shared" si="0"/>
        <v>806.66</v>
      </c>
      <c r="H52" s="16">
        <v>1600</v>
      </c>
      <c r="I52" s="27">
        <v>2500</v>
      </c>
      <c r="J52" s="16">
        <f t="shared" si="1"/>
        <v>2800</v>
      </c>
      <c r="K52" s="16"/>
      <c r="L52" s="13">
        <v>700</v>
      </c>
      <c r="M52" s="13">
        <v>1050</v>
      </c>
      <c r="N52" s="13">
        <v>1400</v>
      </c>
      <c r="O52" s="13">
        <f>SUM(L52:N52)</f>
        <v>3150</v>
      </c>
    </row>
    <row r="53" spans="1:15" x14ac:dyDescent="0.25">
      <c r="A53" s="80"/>
      <c r="B53" s="73"/>
      <c r="C53" s="13">
        <v>8</v>
      </c>
      <c r="D53" s="14">
        <v>18.100000000000001</v>
      </c>
      <c r="E53" s="15">
        <v>1</v>
      </c>
      <c r="F53" s="16">
        <v>761</v>
      </c>
      <c r="G53" s="28">
        <f t="shared" si="0"/>
        <v>806.66</v>
      </c>
      <c r="H53" s="16">
        <v>1600</v>
      </c>
      <c r="I53" s="27">
        <v>2500</v>
      </c>
      <c r="J53" s="16">
        <f t="shared" si="1"/>
        <v>2800</v>
      </c>
      <c r="K53" s="16"/>
      <c r="L53" s="16"/>
      <c r="M53" s="16"/>
      <c r="N53" s="16"/>
      <c r="O53" s="16"/>
    </row>
    <row r="54" spans="1:15" ht="15.75" thickBot="1" x14ac:dyDescent="0.3">
      <c r="A54" s="81"/>
      <c r="B54" s="74"/>
      <c r="C54" s="39">
        <v>9</v>
      </c>
      <c r="D54" s="40">
        <v>18.899999999999999</v>
      </c>
      <c r="E54" s="42"/>
      <c r="F54" s="42"/>
      <c r="G54" s="43"/>
      <c r="H54" s="42"/>
      <c r="I54" s="42"/>
      <c r="J54" s="42"/>
      <c r="K54" s="42"/>
      <c r="L54" s="42"/>
      <c r="M54" s="42"/>
      <c r="N54" s="42"/>
      <c r="O54" s="42"/>
    </row>
    <row r="55" spans="1:15" ht="15.75" thickTop="1" x14ac:dyDescent="0.25">
      <c r="A55" s="82" t="s">
        <v>92</v>
      </c>
      <c r="B55" s="72" t="s">
        <v>146</v>
      </c>
      <c r="C55" s="34">
        <v>6</v>
      </c>
      <c r="D55" s="35">
        <v>16.5</v>
      </c>
      <c r="E55" s="37"/>
      <c r="F55" s="37"/>
      <c r="G55" s="38"/>
      <c r="H55" s="37"/>
      <c r="I55" s="37"/>
      <c r="J55" s="37"/>
      <c r="K55" s="37"/>
      <c r="L55" s="34" t="s">
        <v>129</v>
      </c>
      <c r="M55" s="34" t="s">
        <v>130</v>
      </c>
      <c r="N55" s="34" t="s">
        <v>131</v>
      </c>
      <c r="O55" s="34" t="s">
        <v>134</v>
      </c>
    </row>
    <row r="56" spans="1:15" x14ac:dyDescent="0.25">
      <c r="A56" s="80"/>
      <c r="B56" s="73"/>
      <c r="C56" s="13">
        <v>7</v>
      </c>
      <c r="D56" s="14">
        <v>17.3</v>
      </c>
      <c r="E56" s="15">
        <v>1</v>
      </c>
      <c r="F56" s="16">
        <v>1057</v>
      </c>
      <c r="G56" s="28">
        <f t="shared" si="0"/>
        <v>1120.42</v>
      </c>
      <c r="H56" s="27">
        <v>2250</v>
      </c>
      <c r="I56" s="27">
        <v>3400</v>
      </c>
      <c r="J56" s="16">
        <f t="shared" si="1"/>
        <v>3700</v>
      </c>
      <c r="K56" s="16"/>
      <c r="L56" s="13">
        <v>900</v>
      </c>
      <c r="M56" s="13">
        <v>1350</v>
      </c>
      <c r="N56" s="13">
        <v>1700</v>
      </c>
      <c r="O56" s="13">
        <f>SUM(L56:N56)</f>
        <v>3950</v>
      </c>
    </row>
    <row r="57" spans="1:15" x14ac:dyDescent="0.25">
      <c r="A57" s="80"/>
      <c r="B57" s="73"/>
      <c r="C57" s="13">
        <v>8</v>
      </c>
      <c r="D57" s="14">
        <v>18.100000000000001</v>
      </c>
      <c r="E57" s="16"/>
      <c r="F57" s="16"/>
      <c r="G57" s="28"/>
      <c r="H57" s="16"/>
      <c r="I57" s="16"/>
      <c r="J57" s="16"/>
      <c r="K57" s="16"/>
      <c r="L57" s="16"/>
      <c r="M57" s="16"/>
      <c r="N57" s="16"/>
      <c r="O57" s="16"/>
    </row>
    <row r="58" spans="1:15" ht="15.75" thickBot="1" x14ac:dyDescent="0.3">
      <c r="A58" s="81"/>
      <c r="B58" s="74"/>
      <c r="C58" s="39">
        <v>9</v>
      </c>
      <c r="D58" s="40">
        <v>18.899999999999999</v>
      </c>
      <c r="E58" s="42"/>
      <c r="F58" s="42"/>
      <c r="G58" s="43"/>
      <c r="H58" s="42"/>
      <c r="I58" s="42"/>
      <c r="J58" s="42"/>
      <c r="K58" s="42"/>
      <c r="L58" s="42"/>
      <c r="M58" s="42"/>
      <c r="N58" s="42"/>
      <c r="O58" s="42"/>
    </row>
    <row r="59" spans="1:15" ht="30.75" customHeight="1" thickTop="1" thickBot="1" x14ac:dyDescent="0.3">
      <c r="A59" s="53" t="s">
        <v>128</v>
      </c>
      <c r="B59" s="54" t="s">
        <v>23</v>
      </c>
      <c r="C59" s="37"/>
      <c r="D59" s="37"/>
      <c r="E59" s="36">
        <v>2</v>
      </c>
      <c r="F59" s="37">
        <v>614</v>
      </c>
      <c r="G59" s="38">
        <f t="shared" si="0"/>
        <v>650.84</v>
      </c>
      <c r="H59" s="37">
        <v>1300</v>
      </c>
      <c r="I59" s="37">
        <v>2000</v>
      </c>
      <c r="J59" s="37">
        <f t="shared" si="1"/>
        <v>2300</v>
      </c>
      <c r="K59" s="37"/>
      <c r="L59" s="59" t="s">
        <v>133</v>
      </c>
      <c r="M59" s="59"/>
      <c r="N59" s="60" t="s">
        <v>132</v>
      </c>
      <c r="O59" s="60" t="s">
        <v>135</v>
      </c>
    </row>
    <row r="60" spans="1:15" ht="16.5" thickTop="1" thickBot="1" x14ac:dyDescent="0.3">
      <c r="A60" s="53" t="s">
        <v>91</v>
      </c>
      <c r="B60" s="54" t="s">
        <v>22</v>
      </c>
      <c r="C60" s="37"/>
      <c r="D60" s="37"/>
      <c r="E60" s="36">
        <v>1</v>
      </c>
      <c r="F60" s="37">
        <v>1047</v>
      </c>
      <c r="G60" s="38">
        <f t="shared" si="0"/>
        <v>1109.82</v>
      </c>
      <c r="H60" s="37">
        <v>2220</v>
      </c>
      <c r="I60" s="50">
        <v>3400</v>
      </c>
      <c r="J60" s="37">
        <f t="shared" si="1"/>
        <v>3700</v>
      </c>
      <c r="K60" s="37"/>
      <c r="L60" s="34">
        <v>1800</v>
      </c>
      <c r="M60" s="34"/>
      <c r="N60" s="34">
        <v>2100</v>
      </c>
      <c r="O60" s="34">
        <v>3900</v>
      </c>
    </row>
    <row r="61" spans="1:15" ht="15.75" thickTop="1" x14ac:dyDescent="0.25">
      <c r="A61" s="82" t="s">
        <v>136</v>
      </c>
      <c r="B61" s="72" t="s">
        <v>24</v>
      </c>
      <c r="C61" s="34">
        <v>6</v>
      </c>
      <c r="D61" s="35">
        <v>16.5</v>
      </c>
      <c r="E61" s="36">
        <v>1</v>
      </c>
      <c r="F61" s="37">
        <v>850</v>
      </c>
      <c r="G61" s="38">
        <f t="shared" si="0"/>
        <v>901</v>
      </c>
      <c r="H61" s="37">
        <v>1800</v>
      </c>
      <c r="I61" s="37">
        <v>2800</v>
      </c>
      <c r="J61" s="37">
        <f t="shared" si="1"/>
        <v>3100</v>
      </c>
      <c r="K61" s="37"/>
      <c r="L61" s="34" t="s">
        <v>129</v>
      </c>
      <c r="M61" s="34" t="s">
        <v>130</v>
      </c>
      <c r="N61" s="34" t="s">
        <v>131</v>
      </c>
      <c r="O61" s="34" t="s">
        <v>134</v>
      </c>
    </row>
    <row r="62" spans="1:15" x14ac:dyDescent="0.25">
      <c r="A62" s="80"/>
      <c r="B62" s="73"/>
      <c r="C62" s="13">
        <v>7</v>
      </c>
      <c r="D62" s="14">
        <v>17.3</v>
      </c>
      <c r="E62" s="15">
        <v>1</v>
      </c>
      <c r="F62" s="16">
        <v>850</v>
      </c>
      <c r="G62" s="28">
        <f t="shared" si="0"/>
        <v>901</v>
      </c>
      <c r="H62" s="16">
        <v>1800</v>
      </c>
      <c r="I62" s="16">
        <v>2800</v>
      </c>
      <c r="J62" s="16">
        <f t="shared" si="1"/>
        <v>3100</v>
      </c>
      <c r="K62" s="16"/>
      <c r="L62" s="13">
        <v>900</v>
      </c>
      <c r="M62" s="13">
        <v>1000</v>
      </c>
      <c r="N62" s="13">
        <v>1450</v>
      </c>
      <c r="O62" s="13">
        <f>SUM(L62:N62)</f>
        <v>3350</v>
      </c>
    </row>
    <row r="63" spans="1:15" x14ac:dyDescent="0.25">
      <c r="A63" s="80"/>
      <c r="B63" s="73"/>
      <c r="C63" s="13">
        <v>8</v>
      </c>
      <c r="D63" s="14">
        <v>18.100000000000001</v>
      </c>
      <c r="E63" s="15">
        <v>1</v>
      </c>
      <c r="F63" s="16">
        <v>850</v>
      </c>
      <c r="G63" s="28">
        <f t="shared" si="0"/>
        <v>901</v>
      </c>
      <c r="H63" s="16">
        <v>1800</v>
      </c>
      <c r="I63" s="16">
        <v>2800</v>
      </c>
      <c r="J63" s="16">
        <f t="shared" si="1"/>
        <v>3100</v>
      </c>
      <c r="K63" s="16"/>
      <c r="L63" s="16"/>
      <c r="M63" s="16"/>
      <c r="N63" s="16"/>
      <c r="O63" s="16"/>
    </row>
    <row r="64" spans="1:15" ht="15.75" thickBot="1" x14ac:dyDescent="0.3">
      <c r="A64" s="83"/>
      <c r="B64" s="75"/>
      <c r="C64" s="13">
        <v>9</v>
      </c>
      <c r="D64" s="14">
        <v>18.899999999999999</v>
      </c>
      <c r="E64" s="16"/>
      <c r="F64" s="16"/>
      <c r="G64" s="28"/>
      <c r="H64" s="16"/>
      <c r="I64" s="16"/>
      <c r="J64" s="16"/>
      <c r="K64" s="16"/>
      <c r="L64" s="16"/>
      <c r="M64" s="16"/>
      <c r="N64" s="16"/>
      <c r="O64" s="16"/>
    </row>
    <row r="65" spans="1:15" ht="15.75" thickTop="1" x14ac:dyDescent="0.25">
      <c r="A65" s="82" t="s">
        <v>137</v>
      </c>
      <c r="B65" s="72" t="s">
        <v>25</v>
      </c>
      <c r="C65" s="34">
        <v>6</v>
      </c>
      <c r="D65" s="35">
        <v>16.5</v>
      </c>
      <c r="E65" s="37"/>
      <c r="F65" s="37"/>
      <c r="G65" s="38"/>
      <c r="H65" s="37"/>
      <c r="I65" s="37"/>
      <c r="J65" s="37"/>
      <c r="K65" s="37"/>
      <c r="L65" s="34" t="s">
        <v>129</v>
      </c>
      <c r="M65" s="34" t="s">
        <v>130</v>
      </c>
      <c r="N65" s="34" t="s">
        <v>131</v>
      </c>
      <c r="O65" s="34" t="s">
        <v>134</v>
      </c>
    </row>
    <row r="66" spans="1:15" x14ac:dyDescent="0.25">
      <c r="A66" s="80"/>
      <c r="B66" s="73"/>
      <c r="C66" s="13">
        <v>7</v>
      </c>
      <c r="D66" s="14">
        <v>17.3</v>
      </c>
      <c r="E66" s="15">
        <v>1</v>
      </c>
      <c r="F66" s="16">
        <v>850</v>
      </c>
      <c r="G66" s="28">
        <f t="shared" si="0"/>
        <v>901</v>
      </c>
      <c r="H66" s="16">
        <v>1800</v>
      </c>
      <c r="I66" s="16">
        <v>2800</v>
      </c>
      <c r="J66" s="16">
        <f t="shared" si="1"/>
        <v>3100</v>
      </c>
      <c r="K66" s="16"/>
      <c r="L66" s="13">
        <v>900</v>
      </c>
      <c r="M66" s="13">
        <v>1000</v>
      </c>
      <c r="N66" s="13">
        <v>1450</v>
      </c>
      <c r="O66" s="13">
        <f>SUM(L66:N66)</f>
        <v>3350</v>
      </c>
    </row>
    <row r="67" spans="1:15" x14ac:dyDescent="0.25">
      <c r="A67" s="80"/>
      <c r="B67" s="73"/>
      <c r="C67" s="13">
        <v>8</v>
      </c>
      <c r="D67" s="14">
        <v>18.100000000000001</v>
      </c>
      <c r="E67" s="16"/>
      <c r="F67" s="16"/>
      <c r="G67" s="28"/>
      <c r="H67" s="16"/>
      <c r="I67" s="16"/>
      <c r="J67" s="16"/>
      <c r="K67" s="16"/>
      <c r="L67" s="16"/>
      <c r="M67" s="16"/>
      <c r="N67" s="16"/>
      <c r="O67" s="16"/>
    </row>
    <row r="68" spans="1:15" ht="15.75" thickBot="1" x14ac:dyDescent="0.3">
      <c r="A68" s="81"/>
      <c r="B68" s="74"/>
      <c r="C68" s="39">
        <v>9</v>
      </c>
      <c r="D68" s="40">
        <v>18.899999999999999</v>
      </c>
      <c r="E68" s="42"/>
      <c r="F68" s="42"/>
      <c r="G68" s="43"/>
      <c r="H68" s="42"/>
      <c r="I68" s="42"/>
      <c r="J68" s="42"/>
      <c r="K68" s="42"/>
      <c r="L68" s="42"/>
      <c r="M68" s="42"/>
      <c r="N68" s="42"/>
      <c r="O68" s="42"/>
    </row>
    <row r="69" spans="1:15" ht="15.75" thickTop="1" x14ac:dyDescent="0.25">
      <c r="A69" s="79" t="s">
        <v>138</v>
      </c>
      <c r="B69" s="76" t="s">
        <v>26</v>
      </c>
      <c r="C69" s="13">
        <v>6</v>
      </c>
      <c r="D69" s="14">
        <v>16.5</v>
      </c>
      <c r="E69" s="16"/>
      <c r="F69" s="16"/>
      <c r="G69" s="28"/>
      <c r="H69" s="16"/>
      <c r="I69" s="16"/>
      <c r="J69" s="16"/>
      <c r="K69" s="16"/>
      <c r="L69" s="34" t="s">
        <v>129</v>
      </c>
      <c r="M69" s="34" t="s">
        <v>130</v>
      </c>
      <c r="N69" s="34" t="s">
        <v>131</v>
      </c>
      <c r="O69" s="34" t="s">
        <v>134</v>
      </c>
    </row>
    <row r="70" spans="1:15" x14ac:dyDescent="0.25">
      <c r="A70" s="80"/>
      <c r="B70" s="73"/>
      <c r="C70" s="13">
        <v>7</v>
      </c>
      <c r="D70" s="14">
        <v>17.3</v>
      </c>
      <c r="E70" s="15">
        <v>1</v>
      </c>
      <c r="F70" s="16">
        <v>850</v>
      </c>
      <c r="G70" s="28">
        <f t="shared" ref="G70:G128" si="2">F70+(F70*0.06)</f>
        <v>901</v>
      </c>
      <c r="H70" s="16">
        <v>1800</v>
      </c>
      <c r="I70" s="16">
        <v>2800</v>
      </c>
      <c r="J70" s="16">
        <f t="shared" ref="J70:J128" si="3">I70+300</f>
        <v>3100</v>
      </c>
      <c r="K70" s="16"/>
      <c r="L70" s="13">
        <v>900</v>
      </c>
      <c r="M70" s="13">
        <v>1000</v>
      </c>
      <c r="N70" s="13">
        <v>1450</v>
      </c>
      <c r="O70" s="13">
        <f>SUM(L70:N70)</f>
        <v>3350</v>
      </c>
    </row>
    <row r="71" spans="1:15" x14ac:dyDescent="0.25">
      <c r="A71" s="80"/>
      <c r="B71" s="73"/>
      <c r="C71" s="13">
        <v>8</v>
      </c>
      <c r="D71" s="14">
        <v>18.100000000000001</v>
      </c>
      <c r="E71" s="16"/>
      <c r="F71" s="16"/>
      <c r="G71" s="28"/>
      <c r="H71" s="16"/>
      <c r="I71" s="16"/>
      <c r="J71" s="16"/>
      <c r="K71" s="16"/>
      <c r="L71" s="16"/>
      <c r="M71" s="16"/>
      <c r="N71" s="16"/>
      <c r="O71" s="16"/>
    </row>
    <row r="72" spans="1:15" ht="15.75" thickBot="1" x14ac:dyDescent="0.3">
      <c r="A72" s="81"/>
      <c r="B72" s="74"/>
      <c r="C72" s="39">
        <v>9</v>
      </c>
      <c r="D72" s="40">
        <v>18.899999999999999</v>
      </c>
      <c r="E72" s="42"/>
      <c r="F72" s="42"/>
      <c r="G72" s="43"/>
      <c r="H72" s="42"/>
      <c r="I72" s="42"/>
      <c r="J72" s="42"/>
      <c r="K72" s="42"/>
      <c r="L72" s="42"/>
      <c r="M72" s="42"/>
      <c r="N72" s="42"/>
      <c r="O72" s="42"/>
    </row>
    <row r="73" spans="1:15" ht="15.75" thickTop="1" x14ac:dyDescent="0.25">
      <c r="A73" s="79" t="s">
        <v>139</v>
      </c>
      <c r="B73" s="76" t="s">
        <v>27</v>
      </c>
      <c r="C73" s="13">
        <v>6</v>
      </c>
      <c r="D73" s="14">
        <v>16.5</v>
      </c>
      <c r="E73" s="16"/>
      <c r="F73" s="16"/>
      <c r="G73" s="28"/>
      <c r="H73" s="16"/>
      <c r="I73" s="16"/>
      <c r="J73" s="16"/>
      <c r="K73" s="16"/>
      <c r="L73" s="34" t="s">
        <v>129</v>
      </c>
      <c r="M73" s="34" t="s">
        <v>130</v>
      </c>
      <c r="N73" s="34" t="s">
        <v>131</v>
      </c>
      <c r="O73" s="34" t="s">
        <v>134</v>
      </c>
    </row>
    <row r="74" spans="1:15" x14ac:dyDescent="0.25">
      <c r="A74" s="80"/>
      <c r="B74" s="73"/>
      <c r="C74" s="13">
        <v>7</v>
      </c>
      <c r="D74" s="14">
        <v>17.3</v>
      </c>
      <c r="E74" s="15">
        <v>1</v>
      </c>
      <c r="F74" s="16">
        <v>850</v>
      </c>
      <c r="G74" s="28">
        <f t="shared" si="2"/>
        <v>901</v>
      </c>
      <c r="H74" s="16">
        <v>1800</v>
      </c>
      <c r="I74" s="16">
        <v>2800</v>
      </c>
      <c r="J74" s="16">
        <f t="shared" si="3"/>
        <v>3100</v>
      </c>
      <c r="K74" s="16"/>
      <c r="L74" s="13">
        <v>900</v>
      </c>
      <c r="M74" s="13">
        <v>1000</v>
      </c>
      <c r="N74" s="13">
        <v>1450</v>
      </c>
      <c r="O74" s="13">
        <f>SUM(L74:N74)</f>
        <v>3350</v>
      </c>
    </row>
    <row r="75" spans="1:15" x14ac:dyDescent="0.25">
      <c r="A75" s="80"/>
      <c r="B75" s="73"/>
      <c r="C75" s="13">
        <v>8</v>
      </c>
      <c r="D75" s="14">
        <v>18.100000000000001</v>
      </c>
      <c r="E75" s="16"/>
      <c r="F75" s="16"/>
      <c r="G75" s="28"/>
      <c r="H75" s="16"/>
      <c r="I75" s="16"/>
      <c r="J75" s="16"/>
      <c r="K75" s="16"/>
      <c r="L75" s="16"/>
      <c r="M75" s="16"/>
      <c r="N75" s="16"/>
      <c r="O75" s="16"/>
    </row>
    <row r="76" spans="1:15" ht="15.75" thickBot="1" x14ac:dyDescent="0.3">
      <c r="A76" s="81"/>
      <c r="B76" s="74"/>
      <c r="C76" s="39">
        <v>9</v>
      </c>
      <c r="D76" s="40">
        <v>18.899999999999999</v>
      </c>
      <c r="E76" s="42"/>
      <c r="F76" s="42"/>
      <c r="G76" s="43"/>
      <c r="H76" s="42"/>
      <c r="I76" s="42"/>
      <c r="J76" s="42"/>
      <c r="K76" s="42"/>
      <c r="L76" s="42"/>
      <c r="M76" s="42"/>
      <c r="N76" s="42"/>
      <c r="O76" s="42"/>
    </row>
    <row r="77" spans="1:15" ht="15.75" thickTop="1" x14ac:dyDescent="0.25">
      <c r="A77" s="79" t="s">
        <v>140</v>
      </c>
      <c r="B77" s="76" t="s">
        <v>28</v>
      </c>
      <c r="C77" s="13">
        <v>6</v>
      </c>
      <c r="D77" s="14">
        <v>16.5</v>
      </c>
      <c r="E77" s="16"/>
      <c r="F77" s="16"/>
      <c r="G77" s="28"/>
      <c r="H77" s="16"/>
      <c r="I77" s="16"/>
      <c r="J77" s="16"/>
      <c r="K77" s="16"/>
      <c r="L77" s="34" t="s">
        <v>129</v>
      </c>
      <c r="M77" s="34" t="s">
        <v>130</v>
      </c>
      <c r="N77" s="34" t="s">
        <v>131</v>
      </c>
      <c r="O77" s="34" t="s">
        <v>134</v>
      </c>
    </row>
    <row r="78" spans="1:15" x14ac:dyDescent="0.25">
      <c r="A78" s="80"/>
      <c r="B78" s="73"/>
      <c r="C78" s="13">
        <v>7</v>
      </c>
      <c r="D78" s="14">
        <v>17.3</v>
      </c>
      <c r="E78" s="15">
        <v>1</v>
      </c>
      <c r="F78" s="16">
        <v>850</v>
      </c>
      <c r="G78" s="28">
        <f t="shared" si="2"/>
        <v>901</v>
      </c>
      <c r="H78" s="16">
        <v>1800</v>
      </c>
      <c r="I78" s="16">
        <v>2800</v>
      </c>
      <c r="J78" s="16">
        <f t="shared" si="3"/>
        <v>3100</v>
      </c>
      <c r="K78" s="16"/>
      <c r="L78" s="13">
        <v>900</v>
      </c>
      <c r="M78" s="13">
        <v>1000</v>
      </c>
      <c r="N78" s="13">
        <v>1450</v>
      </c>
      <c r="O78" s="13">
        <f>SUM(L78:N78)</f>
        <v>3350</v>
      </c>
    </row>
    <row r="79" spans="1:15" x14ac:dyDescent="0.25">
      <c r="A79" s="80"/>
      <c r="B79" s="73"/>
      <c r="C79" s="13">
        <v>8</v>
      </c>
      <c r="D79" s="14">
        <v>18.100000000000001</v>
      </c>
      <c r="E79" s="16"/>
      <c r="F79" s="16"/>
      <c r="G79" s="28"/>
      <c r="H79" s="16"/>
      <c r="I79" s="16"/>
      <c r="J79" s="16"/>
      <c r="K79" s="16"/>
      <c r="L79" s="16"/>
      <c r="M79" s="16"/>
      <c r="N79" s="16"/>
      <c r="O79" s="16"/>
    </row>
    <row r="80" spans="1:15" ht="15.75" thickBot="1" x14ac:dyDescent="0.3">
      <c r="A80" s="81"/>
      <c r="B80" s="74"/>
      <c r="C80" s="39">
        <v>9</v>
      </c>
      <c r="D80" s="40">
        <v>18.899999999999999</v>
      </c>
      <c r="E80" s="42"/>
      <c r="F80" s="42"/>
      <c r="G80" s="43"/>
      <c r="H80" s="42"/>
      <c r="I80" s="42"/>
      <c r="J80" s="42"/>
      <c r="K80" s="42"/>
      <c r="L80" s="42"/>
      <c r="M80" s="42"/>
      <c r="N80" s="42"/>
      <c r="O80" s="42"/>
    </row>
    <row r="81" spans="1:15" ht="16.5" thickTop="1" thickBot="1" x14ac:dyDescent="0.3">
      <c r="A81" s="55" t="s">
        <v>119</v>
      </c>
      <c r="B81" s="56" t="s">
        <v>149</v>
      </c>
      <c r="C81" s="16"/>
      <c r="D81" s="16"/>
      <c r="E81" s="15">
        <v>1</v>
      </c>
      <c r="F81" s="16">
        <v>730</v>
      </c>
      <c r="G81" s="28">
        <f t="shared" si="2"/>
        <v>773.8</v>
      </c>
      <c r="H81" s="16">
        <v>1600</v>
      </c>
      <c r="I81" s="16">
        <v>2400</v>
      </c>
      <c r="J81" s="16">
        <f t="shared" si="3"/>
        <v>2700</v>
      </c>
      <c r="K81" s="16"/>
      <c r="L81" s="16"/>
      <c r="M81" s="16"/>
      <c r="N81" s="16"/>
      <c r="O81" s="16"/>
    </row>
    <row r="82" spans="1:15" ht="35.25" customHeight="1" thickTop="1" thickBot="1" x14ac:dyDescent="0.3">
      <c r="A82" s="53" t="s">
        <v>145</v>
      </c>
      <c r="B82" s="54" t="s">
        <v>29</v>
      </c>
      <c r="C82" s="37"/>
      <c r="D82" s="37"/>
      <c r="E82" s="36">
        <v>1</v>
      </c>
      <c r="F82" s="37">
        <v>730</v>
      </c>
      <c r="G82" s="38">
        <f t="shared" si="2"/>
        <v>773.8</v>
      </c>
      <c r="H82" s="37">
        <v>1600</v>
      </c>
      <c r="I82" s="37">
        <v>2400</v>
      </c>
      <c r="J82" s="37">
        <f t="shared" si="3"/>
        <v>2700</v>
      </c>
      <c r="K82" s="37"/>
      <c r="L82" s="59" t="s">
        <v>141</v>
      </c>
      <c r="M82" s="60"/>
      <c r="N82" s="60" t="s">
        <v>143</v>
      </c>
      <c r="O82" s="60" t="s">
        <v>144</v>
      </c>
    </row>
    <row r="83" spans="1:15" ht="35.25" customHeight="1" thickTop="1" thickBot="1" x14ac:dyDescent="0.3">
      <c r="A83" s="53" t="s">
        <v>93</v>
      </c>
      <c r="B83" s="54" t="s">
        <v>30</v>
      </c>
      <c r="C83" s="37"/>
      <c r="D83" s="37"/>
      <c r="E83" s="36">
        <v>1</v>
      </c>
      <c r="F83" s="37">
        <v>730</v>
      </c>
      <c r="G83" s="38">
        <f t="shared" si="2"/>
        <v>773.8</v>
      </c>
      <c r="H83" s="37">
        <v>1600</v>
      </c>
      <c r="I83" s="37">
        <v>2400</v>
      </c>
      <c r="J83" s="37">
        <f t="shared" si="3"/>
        <v>2700</v>
      </c>
      <c r="K83" s="37"/>
      <c r="L83" s="59" t="s">
        <v>141</v>
      </c>
      <c r="M83" s="60"/>
      <c r="N83" s="60" t="s">
        <v>143</v>
      </c>
      <c r="O83" s="60" t="s">
        <v>144</v>
      </c>
    </row>
    <row r="84" spans="1:15" ht="15.75" thickTop="1" x14ac:dyDescent="0.25">
      <c r="A84" s="82" t="s">
        <v>122</v>
      </c>
      <c r="B84" s="72" t="s">
        <v>31</v>
      </c>
      <c r="C84" s="34">
        <v>6</v>
      </c>
      <c r="D84" s="35">
        <v>16.5</v>
      </c>
      <c r="E84" s="37"/>
      <c r="F84" s="37"/>
      <c r="G84" s="38"/>
      <c r="H84" s="37"/>
      <c r="I84" s="37"/>
      <c r="J84" s="37"/>
      <c r="K84" s="37"/>
      <c r="L84" s="34" t="s">
        <v>129</v>
      </c>
      <c r="M84" s="34" t="s">
        <v>130</v>
      </c>
      <c r="N84" s="34" t="s">
        <v>131</v>
      </c>
      <c r="O84" s="34" t="s">
        <v>134</v>
      </c>
    </row>
    <row r="85" spans="1:15" x14ac:dyDescent="0.25">
      <c r="A85" s="80"/>
      <c r="B85" s="73"/>
      <c r="C85" s="13">
        <v>7</v>
      </c>
      <c r="D85" s="14">
        <v>17.3</v>
      </c>
      <c r="E85" s="16"/>
      <c r="F85" s="16"/>
      <c r="G85" s="28"/>
      <c r="H85" s="16"/>
      <c r="I85" s="16"/>
      <c r="J85" s="16"/>
      <c r="K85" s="16"/>
      <c r="L85" s="13">
        <v>1000</v>
      </c>
      <c r="M85" s="13">
        <v>1200</v>
      </c>
      <c r="N85" s="13">
        <v>1600</v>
      </c>
      <c r="O85" s="13">
        <f>SUM(L85:N85)</f>
        <v>3800</v>
      </c>
    </row>
    <row r="86" spans="1:15" x14ac:dyDescent="0.25">
      <c r="A86" s="80"/>
      <c r="B86" s="73"/>
      <c r="C86" s="13">
        <v>8</v>
      </c>
      <c r="D86" s="14">
        <v>18.100000000000001</v>
      </c>
      <c r="E86" s="15">
        <v>1</v>
      </c>
      <c r="F86" s="16">
        <v>1003</v>
      </c>
      <c r="G86" s="28">
        <f t="shared" si="2"/>
        <v>1063.18</v>
      </c>
      <c r="H86" s="27">
        <v>2120</v>
      </c>
      <c r="I86" s="27">
        <v>3200</v>
      </c>
      <c r="J86" s="16">
        <f t="shared" si="3"/>
        <v>3500</v>
      </c>
      <c r="K86" s="16"/>
      <c r="L86" s="16"/>
      <c r="M86" s="16"/>
      <c r="N86" s="16"/>
      <c r="O86" s="16"/>
    </row>
    <row r="87" spans="1:15" ht="15.75" thickBot="1" x14ac:dyDescent="0.3">
      <c r="A87" s="83"/>
      <c r="B87" s="75"/>
      <c r="C87" s="13">
        <v>9</v>
      </c>
      <c r="D87" s="14">
        <v>18.899999999999999</v>
      </c>
      <c r="E87" s="16"/>
      <c r="F87" s="16"/>
      <c r="G87" s="28"/>
      <c r="H87" s="16"/>
      <c r="I87" s="16"/>
      <c r="J87" s="16"/>
      <c r="K87" s="16"/>
      <c r="L87" s="16"/>
      <c r="M87" s="16"/>
      <c r="N87" s="16"/>
      <c r="O87" s="16"/>
    </row>
    <row r="88" spans="1:15" ht="15.75" thickTop="1" x14ac:dyDescent="0.25">
      <c r="A88" s="82" t="s">
        <v>123</v>
      </c>
      <c r="B88" s="72" t="s">
        <v>32</v>
      </c>
      <c r="C88" s="34">
        <v>6</v>
      </c>
      <c r="D88" s="35">
        <v>16.5</v>
      </c>
      <c r="E88" s="37"/>
      <c r="F88" s="37"/>
      <c r="G88" s="38"/>
      <c r="H88" s="37"/>
      <c r="I88" s="37"/>
      <c r="J88" s="37"/>
      <c r="K88" s="37"/>
      <c r="L88" s="34" t="s">
        <v>129</v>
      </c>
      <c r="M88" s="34" t="s">
        <v>130</v>
      </c>
      <c r="N88" s="34" t="s">
        <v>131</v>
      </c>
      <c r="O88" s="34" t="s">
        <v>134</v>
      </c>
    </row>
    <row r="89" spans="1:15" x14ac:dyDescent="0.25">
      <c r="A89" s="80"/>
      <c r="B89" s="73"/>
      <c r="C89" s="13">
        <v>7</v>
      </c>
      <c r="D89" s="14">
        <v>17.3</v>
      </c>
      <c r="E89" s="15">
        <v>1</v>
      </c>
      <c r="F89" s="16">
        <v>1003</v>
      </c>
      <c r="G89" s="28">
        <f t="shared" si="2"/>
        <v>1063.18</v>
      </c>
      <c r="H89" s="27">
        <v>2120</v>
      </c>
      <c r="I89" s="27">
        <v>3200</v>
      </c>
      <c r="J89" s="16">
        <f t="shared" si="3"/>
        <v>3500</v>
      </c>
      <c r="K89" s="16"/>
      <c r="L89" s="13">
        <v>1000</v>
      </c>
      <c r="M89" s="13">
        <v>1200</v>
      </c>
      <c r="N89" s="13">
        <v>1600</v>
      </c>
      <c r="O89" s="13">
        <f>SUM(L89:N89)</f>
        <v>3800</v>
      </c>
    </row>
    <row r="90" spans="1:15" x14ac:dyDescent="0.25">
      <c r="A90" s="80"/>
      <c r="B90" s="73"/>
      <c r="C90" s="13">
        <v>8</v>
      </c>
      <c r="D90" s="14">
        <v>18.100000000000001</v>
      </c>
      <c r="E90" s="16"/>
      <c r="F90" s="16"/>
      <c r="G90" s="28"/>
      <c r="H90" s="16"/>
      <c r="I90" s="16"/>
      <c r="J90" s="16"/>
      <c r="K90" s="16"/>
      <c r="L90" s="16"/>
      <c r="M90" s="16"/>
      <c r="N90" s="16"/>
      <c r="O90" s="16"/>
    </row>
    <row r="91" spans="1:15" ht="15.75" thickBot="1" x14ac:dyDescent="0.3">
      <c r="A91" s="83"/>
      <c r="B91" s="75"/>
      <c r="C91" s="13">
        <v>9</v>
      </c>
      <c r="D91" s="14">
        <v>18.899999999999999</v>
      </c>
      <c r="E91" s="16"/>
      <c r="F91" s="16"/>
      <c r="G91" s="28"/>
      <c r="H91" s="16"/>
      <c r="I91" s="16"/>
      <c r="J91" s="16"/>
      <c r="K91" s="16"/>
      <c r="L91" s="16"/>
      <c r="M91" s="16"/>
      <c r="N91" s="16"/>
      <c r="O91" s="16"/>
    </row>
    <row r="92" spans="1:15" ht="15.75" thickTop="1" x14ac:dyDescent="0.25">
      <c r="A92" s="82" t="s">
        <v>124</v>
      </c>
      <c r="B92" s="72" t="s">
        <v>33</v>
      </c>
      <c r="C92" s="34">
        <v>6</v>
      </c>
      <c r="D92" s="35">
        <v>16.5</v>
      </c>
      <c r="E92" s="36">
        <v>1</v>
      </c>
      <c r="F92" s="37">
        <v>1003</v>
      </c>
      <c r="G92" s="38">
        <f t="shared" si="2"/>
        <v>1063.18</v>
      </c>
      <c r="H92" s="50">
        <v>2120</v>
      </c>
      <c r="I92" s="50">
        <v>3200</v>
      </c>
      <c r="J92" s="37">
        <f t="shared" si="3"/>
        <v>3500</v>
      </c>
      <c r="K92" s="37"/>
      <c r="L92" s="34" t="s">
        <v>129</v>
      </c>
      <c r="M92" s="34" t="s">
        <v>130</v>
      </c>
      <c r="N92" s="34" t="s">
        <v>131</v>
      </c>
      <c r="O92" s="34" t="s">
        <v>134</v>
      </c>
    </row>
    <row r="93" spans="1:15" x14ac:dyDescent="0.25">
      <c r="A93" s="80"/>
      <c r="B93" s="73"/>
      <c r="C93" s="13">
        <v>7</v>
      </c>
      <c r="D93" s="14">
        <v>17.3</v>
      </c>
      <c r="E93" s="15">
        <v>1</v>
      </c>
      <c r="F93" s="16">
        <v>1003</v>
      </c>
      <c r="G93" s="28">
        <f t="shared" si="2"/>
        <v>1063.18</v>
      </c>
      <c r="H93" s="27">
        <v>2120</v>
      </c>
      <c r="I93" s="27">
        <v>3200</v>
      </c>
      <c r="J93" s="16">
        <f t="shared" si="3"/>
        <v>3500</v>
      </c>
      <c r="K93" s="16"/>
      <c r="L93" s="13">
        <v>1000</v>
      </c>
      <c r="M93" s="13">
        <v>1200</v>
      </c>
      <c r="N93" s="13">
        <v>1600</v>
      </c>
      <c r="O93" s="13">
        <f>SUM(L93:N93)</f>
        <v>3800</v>
      </c>
    </row>
    <row r="94" spans="1:15" x14ac:dyDescent="0.25">
      <c r="A94" s="80"/>
      <c r="B94" s="73"/>
      <c r="C94" s="13">
        <v>8</v>
      </c>
      <c r="D94" s="14">
        <v>18.100000000000001</v>
      </c>
      <c r="E94" s="15">
        <v>1</v>
      </c>
      <c r="F94" s="16">
        <v>1003</v>
      </c>
      <c r="G94" s="28">
        <f t="shared" si="2"/>
        <v>1063.18</v>
      </c>
      <c r="H94" s="27">
        <v>2120</v>
      </c>
      <c r="I94" s="27">
        <v>3200</v>
      </c>
      <c r="J94" s="16">
        <f t="shared" si="3"/>
        <v>3500</v>
      </c>
      <c r="K94" s="16"/>
      <c r="L94" s="16"/>
      <c r="M94" s="16"/>
      <c r="N94" s="16"/>
      <c r="O94" s="16"/>
    </row>
    <row r="95" spans="1:15" ht="15.75" thickBot="1" x14ac:dyDescent="0.3">
      <c r="A95" s="81"/>
      <c r="B95" s="74"/>
      <c r="C95" s="39">
        <v>9</v>
      </c>
      <c r="D95" s="40">
        <v>18.899999999999999</v>
      </c>
      <c r="E95" s="42"/>
      <c r="F95" s="42"/>
      <c r="G95" s="43"/>
      <c r="H95" s="42"/>
      <c r="I95" s="42"/>
      <c r="J95" s="42"/>
      <c r="K95" s="42"/>
      <c r="L95" s="42"/>
      <c r="M95" s="42"/>
      <c r="N95" s="42"/>
      <c r="O95" s="42"/>
    </row>
    <row r="96" spans="1:15" ht="15.75" thickTop="1" x14ac:dyDescent="0.25">
      <c r="A96" s="79" t="s">
        <v>125</v>
      </c>
      <c r="B96" s="76" t="s">
        <v>34</v>
      </c>
      <c r="C96" s="13">
        <v>6</v>
      </c>
      <c r="D96" s="14">
        <v>16.5</v>
      </c>
      <c r="E96" s="16"/>
      <c r="F96" s="16"/>
      <c r="G96" s="28"/>
      <c r="H96" s="16"/>
      <c r="I96" s="16"/>
      <c r="J96" s="16"/>
      <c r="K96" s="16"/>
      <c r="L96" s="34" t="s">
        <v>129</v>
      </c>
      <c r="M96" s="34" t="s">
        <v>130</v>
      </c>
      <c r="N96" s="34" t="s">
        <v>131</v>
      </c>
      <c r="O96" s="34" t="s">
        <v>134</v>
      </c>
    </row>
    <row r="97" spans="1:15" x14ac:dyDescent="0.25">
      <c r="A97" s="80"/>
      <c r="B97" s="73"/>
      <c r="C97" s="13">
        <v>7</v>
      </c>
      <c r="D97" s="14">
        <v>17.3</v>
      </c>
      <c r="E97" s="15">
        <v>1</v>
      </c>
      <c r="F97" s="16">
        <v>1003</v>
      </c>
      <c r="G97" s="28">
        <f t="shared" si="2"/>
        <v>1063.18</v>
      </c>
      <c r="H97" s="27">
        <v>2120</v>
      </c>
      <c r="I97" s="27">
        <v>3200</v>
      </c>
      <c r="J97" s="16">
        <f t="shared" si="3"/>
        <v>3500</v>
      </c>
      <c r="K97" s="16"/>
      <c r="L97" s="13">
        <v>1000</v>
      </c>
      <c r="M97" s="13">
        <v>1200</v>
      </c>
      <c r="N97" s="13">
        <v>1600</v>
      </c>
      <c r="O97" s="13">
        <f>SUM(L97:N97)</f>
        <v>3800</v>
      </c>
    </row>
    <row r="98" spans="1:15" x14ac:dyDescent="0.25">
      <c r="A98" s="80"/>
      <c r="B98" s="73"/>
      <c r="C98" s="13">
        <v>8</v>
      </c>
      <c r="D98" s="14">
        <v>18.100000000000001</v>
      </c>
      <c r="E98" s="16"/>
      <c r="F98" s="16"/>
      <c r="G98" s="28"/>
      <c r="H98" s="16"/>
      <c r="I98" s="16"/>
      <c r="J98" s="16"/>
      <c r="K98" s="16"/>
      <c r="L98" s="16"/>
      <c r="M98" s="16"/>
      <c r="N98" s="16"/>
      <c r="O98" s="16"/>
    </row>
    <row r="99" spans="1:15" ht="15.75" thickBot="1" x14ac:dyDescent="0.3">
      <c r="A99" s="81"/>
      <c r="B99" s="74"/>
      <c r="C99" s="39">
        <v>9</v>
      </c>
      <c r="D99" s="40">
        <v>18.899999999999999</v>
      </c>
      <c r="E99" s="42"/>
      <c r="F99" s="42"/>
      <c r="G99" s="43"/>
      <c r="H99" s="42"/>
      <c r="I99" s="42"/>
      <c r="J99" s="42"/>
      <c r="K99" s="42"/>
      <c r="L99" s="42"/>
      <c r="M99" s="42"/>
      <c r="N99" s="42"/>
      <c r="O99" s="42"/>
    </row>
    <row r="100" spans="1:15" ht="15.75" thickTop="1" x14ac:dyDescent="0.25">
      <c r="A100" s="79" t="s">
        <v>126</v>
      </c>
      <c r="B100" s="76" t="s">
        <v>35</v>
      </c>
      <c r="C100" s="13">
        <v>6</v>
      </c>
      <c r="D100" s="14">
        <v>16.5</v>
      </c>
      <c r="E100" s="16"/>
      <c r="F100" s="16"/>
      <c r="G100" s="28"/>
      <c r="H100" s="16"/>
      <c r="I100" s="16"/>
      <c r="J100" s="16"/>
      <c r="K100" s="16"/>
      <c r="L100" s="34" t="s">
        <v>129</v>
      </c>
      <c r="M100" s="34" t="s">
        <v>130</v>
      </c>
      <c r="N100" s="34" t="s">
        <v>131</v>
      </c>
      <c r="O100" s="34" t="s">
        <v>134</v>
      </c>
    </row>
    <row r="101" spans="1:15" x14ac:dyDescent="0.25">
      <c r="A101" s="80"/>
      <c r="B101" s="73"/>
      <c r="C101" s="13">
        <v>7</v>
      </c>
      <c r="D101" s="14">
        <v>17.3</v>
      </c>
      <c r="E101" s="15">
        <v>1</v>
      </c>
      <c r="F101" s="16">
        <v>1003</v>
      </c>
      <c r="G101" s="28">
        <f t="shared" si="2"/>
        <v>1063.18</v>
      </c>
      <c r="H101" s="27">
        <v>2120</v>
      </c>
      <c r="I101" s="27">
        <v>3200</v>
      </c>
      <c r="J101" s="16">
        <f t="shared" si="3"/>
        <v>3500</v>
      </c>
      <c r="K101" s="16"/>
      <c r="L101" s="13">
        <v>1000</v>
      </c>
      <c r="M101" s="13">
        <v>1200</v>
      </c>
      <c r="N101" s="13">
        <v>1600</v>
      </c>
      <c r="O101" s="13">
        <f>SUM(L101:N101)</f>
        <v>3800</v>
      </c>
    </row>
    <row r="102" spans="1:15" x14ac:dyDescent="0.25">
      <c r="A102" s="80"/>
      <c r="B102" s="73"/>
      <c r="C102" s="13">
        <v>8</v>
      </c>
      <c r="D102" s="14">
        <v>18.100000000000001</v>
      </c>
      <c r="E102" s="16"/>
      <c r="F102" s="16"/>
      <c r="G102" s="28"/>
      <c r="H102" s="16"/>
      <c r="I102" s="16"/>
      <c r="J102" s="16"/>
      <c r="K102" s="16"/>
      <c r="L102" s="16"/>
      <c r="M102" s="16"/>
      <c r="N102" s="16"/>
      <c r="O102" s="16"/>
    </row>
    <row r="103" spans="1:15" ht="15.75" thickBot="1" x14ac:dyDescent="0.3">
      <c r="A103" s="81"/>
      <c r="B103" s="74"/>
      <c r="C103" s="39">
        <v>9</v>
      </c>
      <c r="D103" s="40">
        <v>18.899999999999999</v>
      </c>
      <c r="E103" s="42"/>
      <c r="F103" s="42"/>
      <c r="G103" s="43"/>
      <c r="H103" s="42"/>
      <c r="I103" s="42"/>
      <c r="J103" s="42"/>
      <c r="K103" s="42"/>
      <c r="L103" s="42"/>
      <c r="M103" s="42"/>
      <c r="N103" s="42"/>
      <c r="O103" s="42"/>
    </row>
    <row r="104" spans="1:15" ht="15.75" thickTop="1" x14ac:dyDescent="0.25">
      <c r="A104" s="79" t="s">
        <v>127</v>
      </c>
      <c r="B104" s="76" t="s">
        <v>36</v>
      </c>
      <c r="C104" s="13">
        <v>6</v>
      </c>
      <c r="D104" s="14">
        <v>16.5</v>
      </c>
      <c r="E104" s="16"/>
      <c r="F104" s="16"/>
      <c r="G104" s="28"/>
      <c r="H104" s="16"/>
      <c r="I104" s="16"/>
      <c r="J104" s="16"/>
      <c r="K104" s="16"/>
      <c r="L104" s="34" t="s">
        <v>129</v>
      </c>
      <c r="M104" s="34" t="s">
        <v>130</v>
      </c>
      <c r="N104" s="34" t="s">
        <v>131</v>
      </c>
      <c r="O104" s="34" t="s">
        <v>134</v>
      </c>
    </row>
    <row r="105" spans="1:15" x14ac:dyDescent="0.25">
      <c r="A105" s="80"/>
      <c r="B105" s="73"/>
      <c r="C105" s="13">
        <v>7</v>
      </c>
      <c r="D105" s="14">
        <v>17.3</v>
      </c>
      <c r="E105" s="15">
        <v>1</v>
      </c>
      <c r="F105" s="16">
        <v>1003</v>
      </c>
      <c r="G105" s="28">
        <f t="shared" si="2"/>
        <v>1063.18</v>
      </c>
      <c r="H105" s="27">
        <v>2120</v>
      </c>
      <c r="I105" s="27">
        <v>3200</v>
      </c>
      <c r="J105" s="16">
        <f t="shared" si="3"/>
        <v>3500</v>
      </c>
      <c r="K105" s="16"/>
      <c r="L105" s="13">
        <v>1000</v>
      </c>
      <c r="M105" s="13">
        <v>1200</v>
      </c>
      <c r="N105" s="13">
        <v>1600</v>
      </c>
      <c r="O105" s="13">
        <f>SUM(L105:N105)</f>
        <v>3800</v>
      </c>
    </row>
    <row r="106" spans="1:15" x14ac:dyDescent="0.25">
      <c r="A106" s="80"/>
      <c r="B106" s="73"/>
      <c r="C106" s="13">
        <v>8</v>
      </c>
      <c r="D106" s="14">
        <v>18.100000000000001</v>
      </c>
      <c r="E106" s="16"/>
      <c r="F106" s="16"/>
      <c r="G106" s="28"/>
      <c r="H106" s="16"/>
      <c r="I106" s="16"/>
      <c r="J106" s="16"/>
      <c r="K106" s="16"/>
      <c r="L106" s="16"/>
      <c r="M106" s="16"/>
      <c r="N106" s="16"/>
      <c r="O106" s="16"/>
    </row>
    <row r="107" spans="1:15" ht="15.75" thickBot="1" x14ac:dyDescent="0.3">
      <c r="A107" s="81"/>
      <c r="B107" s="74"/>
      <c r="C107" s="39">
        <v>9</v>
      </c>
      <c r="D107" s="40">
        <v>18.899999999999999</v>
      </c>
      <c r="E107" s="42"/>
      <c r="F107" s="42"/>
      <c r="G107" s="43"/>
      <c r="H107" s="42"/>
      <c r="I107" s="42"/>
      <c r="J107" s="42"/>
      <c r="K107" s="42"/>
      <c r="L107" s="42"/>
      <c r="M107" s="42"/>
      <c r="N107" s="42"/>
      <c r="O107" s="42"/>
    </row>
    <row r="108" spans="1:15" ht="16.5" thickTop="1" thickBot="1" x14ac:dyDescent="0.3">
      <c r="A108" s="57" t="s">
        <v>121</v>
      </c>
      <c r="B108" s="58" t="s">
        <v>37</v>
      </c>
      <c r="C108" s="42"/>
      <c r="D108" s="42"/>
      <c r="E108" s="41">
        <v>1</v>
      </c>
      <c r="F108" s="42">
        <v>622</v>
      </c>
      <c r="G108" s="43">
        <f t="shared" si="2"/>
        <v>659.32</v>
      </c>
      <c r="H108" s="42">
        <v>1320</v>
      </c>
      <c r="I108" s="42">
        <v>2000</v>
      </c>
      <c r="J108" s="42">
        <f t="shared" si="3"/>
        <v>2300</v>
      </c>
      <c r="K108" s="42"/>
      <c r="L108" s="42"/>
      <c r="M108" s="42"/>
      <c r="N108" s="42"/>
      <c r="O108" s="42"/>
    </row>
    <row r="109" spans="1:15" ht="15.75" thickTop="1" x14ac:dyDescent="0.25">
      <c r="A109" s="79" t="s">
        <v>85</v>
      </c>
      <c r="B109" s="76" t="s">
        <v>38</v>
      </c>
      <c r="C109" s="13">
        <v>7</v>
      </c>
      <c r="D109" s="14">
        <v>17.3</v>
      </c>
      <c r="E109" s="15">
        <v>1</v>
      </c>
      <c r="F109" s="16">
        <v>808</v>
      </c>
      <c r="G109" s="28">
        <f t="shared" si="2"/>
        <v>856.48</v>
      </c>
      <c r="H109" s="16">
        <v>1700</v>
      </c>
      <c r="I109" s="16">
        <v>2600</v>
      </c>
      <c r="J109" s="16">
        <f t="shared" si="3"/>
        <v>2900</v>
      </c>
      <c r="K109" s="16"/>
      <c r="L109" s="34" t="s">
        <v>129</v>
      </c>
      <c r="M109" s="34" t="s">
        <v>130</v>
      </c>
      <c r="N109" s="34" t="s">
        <v>131</v>
      </c>
      <c r="O109" s="34" t="s">
        <v>134</v>
      </c>
    </row>
    <row r="110" spans="1:15" x14ac:dyDescent="0.25">
      <c r="A110" s="80"/>
      <c r="B110" s="73"/>
      <c r="C110" s="13">
        <v>8</v>
      </c>
      <c r="D110" s="14">
        <v>18.100000000000001</v>
      </c>
      <c r="E110" s="15">
        <v>1</v>
      </c>
      <c r="F110" s="16">
        <v>808</v>
      </c>
      <c r="G110" s="28">
        <f t="shared" si="2"/>
        <v>856.48</v>
      </c>
      <c r="H110" s="16">
        <v>1700</v>
      </c>
      <c r="I110" s="16">
        <v>2600</v>
      </c>
      <c r="J110" s="16">
        <f t="shared" si="3"/>
        <v>2900</v>
      </c>
      <c r="K110" s="16"/>
      <c r="L110" s="13">
        <v>850</v>
      </c>
      <c r="M110" s="13">
        <v>1000</v>
      </c>
      <c r="N110" s="13">
        <v>1300</v>
      </c>
      <c r="O110" s="13">
        <f>SUM(L110:N110)</f>
        <v>3150</v>
      </c>
    </row>
    <row r="111" spans="1:15" ht="15.75" thickBot="1" x14ac:dyDescent="0.3">
      <c r="A111" s="81"/>
      <c r="B111" s="74"/>
      <c r="C111" s="39">
        <v>9</v>
      </c>
      <c r="D111" s="40">
        <v>18.899999999999999</v>
      </c>
      <c r="E111" s="41">
        <v>1</v>
      </c>
      <c r="F111" s="42">
        <v>808</v>
      </c>
      <c r="G111" s="43">
        <f t="shared" si="2"/>
        <v>856.48</v>
      </c>
      <c r="H111" s="42">
        <v>1700</v>
      </c>
      <c r="I111" s="42">
        <v>2600</v>
      </c>
      <c r="J111" s="42">
        <f t="shared" si="3"/>
        <v>2900</v>
      </c>
      <c r="K111" s="42"/>
      <c r="L111" s="42"/>
      <c r="M111" s="42"/>
      <c r="N111" s="42"/>
      <c r="O111" s="42"/>
    </row>
    <row r="112" spans="1:15" ht="16.5" thickTop="1" thickBot="1" x14ac:dyDescent="0.3">
      <c r="A112" s="55" t="s">
        <v>84</v>
      </c>
      <c r="B112" s="56" t="s">
        <v>39</v>
      </c>
      <c r="C112" s="16"/>
      <c r="D112" s="16"/>
      <c r="E112" s="15">
        <v>1</v>
      </c>
      <c r="F112" s="16">
        <v>846</v>
      </c>
      <c r="G112" s="28">
        <f t="shared" si="2"/>
        <v>896.76</v>
      </c>
      <c r="H112" s="16">
        <v>1700</v>
      </c>
      <c r="I112" s="16">
        <v>2700</v>
      </c>
      <c r="J112" s="16">
        <f t="shared" si="3"/>
        <v>3000</v>
      </c>
      <c r="K112" s="16"/>
      <c r="L112" s="16"/>
      <c r="M112" s="16"/>
      <c r="N112" s="16"/>
      <c r="O112" s="16"/>
    </row>
    <row r="113" spans="1:15" ht="15.75" thickTop="1" x14ac:dyDescent="0.25">
      <c r="A113" s="82" t="s">
        <v>100</v>
      </c>
      <c r="B113" s="72" t="s">
        <v>40</v>
      </c>
      <c r="C113" s="34">
        <v>7</v>
      </c>
      <c r="D113" s="35">
        <v>17.3</v>
      </c>
      <c r="E113" s="36">
        <v>1</v>
      </c>
      <c r="F113" s="37">
        <v>998</v>
      </c>
      <c r="G113" s="38">
        <f t="shared" si="2"/>
        <v>1057.8800000000001</v>
      </c>
      <c r="H113" s="37">
        <v>2100</v>
      </c>
      <c r="I113" s="37">
        <v>3200</v>
      </c>
      <c r="J113" s="37">
        <f t="shared" si="3"/>
        <v>3500</v>
      </c>
      <c r="K113" s="37"/>
      <c r="L113" s="34" t="s">
        <v>129</v>
      </c>
      <c r="M113" s="34" t="s">
        <v>130</v>
      </c>
      <c r="N113" s="34" t="s">
        <v>131</v>
      </c>
      <c r="O113" s="34" t="s">
        <v>134</v>
      </c>
    </row>
    <row r="114" spans="1:15" x14ac:dyDescent="0.25">
      <c r="A114" s="80"/>
      <c r="B114" s="73"/>
      <c r="C114" s="13">
        <v>8</v>
      </c>
      <c r="D114" s="14">
        <v>18.100000000000001</v>
      </c>
      <c r="E114" s="16"/>
      <c r="F114" s="16"/>
      <c r="G114" s="28"/>
      <c r="H114" s="16"/>
      <c r="I114" s="16"/>
      <c r="J114" s="16"/>
      <c r="K114" s="16"/>
      <c r="L114" s="13">
        <v>1000</v>
      </c>
      <c r="M114" s="13">
        <v>1150</v>
      </c>
      <c r="N114" s="13">
        <v>1550</v>
      </c>
      <c r="O114" s="13">
        <f>SUM(L114:N114)</f>
        <v>3700</v>
      </c>
    </row>
    <row r="115" spans="1:15" ht="15.75" thickBot="1" x14ac:dyDescent="0.3">
      <c r="A115" s="83"/>
      <c r="B115" s="75"/>
      <c r="C115" s="13">
        <v>9</v>
      </c>
      <c r="D115" s="14">
        <v>18.899999999999999</v>
      </c>
      <c r="E115" s="16"/>
      <c r="F115" s="16"/>
      <c r="G115" s="28"/>
      <c r="H115" s="16"/>
      <c r="I115" s="16"/>
      <c r="J115" s="16"/>
      <c r="K115" s="16"/>
      <c r="L115" s="16"/>
      <c r="M115" s="16"/>
      <c r="N115" s="16"/>
      <c r="O115" s="16"/>
    </row>
    <row r="116" spans="1:15" ht="15.75" thickTop="1" x14ac:dyDescent="0.25">
      <c r="A116" s="82" t="s">
        <v>99</v>
      </c>
      <c r="B116" s="72" t="s">
        <v>41</v>
      </c>
      <c r="C116" s="34">
        <v>7</v>
      </c>
      <c r="D116" s="35">
        <v>17.3</v>
      </c>
      <c r="E116" s="36">
        <v>1</v>
      </c>
      <c r="F116" s="37">
        <v>998</v>
      </c>
      <c r="G116" s="38">
        <f t="shared" si="2"/>
        <v>1057.8800000000001</v>
      </c>
      <c r="H116" s="37">
        <v>2100</v>
      </c>
      <c r="I116" s="37">
        <v>3200</v>
      </c>
      <c r="J116" s="37">
        <f t="shared" si="3"/>
        <v>3500</v>
      </c>
      <c r="K116" s="37"/>
      <c r="L116" s="34" t="s">
        <v>129</v>
      </c>
      <c r="M116" s="34" t="s">
        <v>130</v>
      </c>
      <c r="N116" s="34" t="s">
        <v>131</v>
      </c>
      <c r="O116" s="34" t="s">
        <v>134</v>
      </c>
    </row>
    <row r="117" spans="1:15" x14ac:dyDescent="0.25">
      <c r="A117" s="80"/>
      <c r="B117" s="73"/>
      <c r="C117" s="13">
        <v>8</v>
      </c>
      <c r="D117" s="14">
        <v>18.100000000000001</v>
      </c>
      <c r="E117" s="16"/>
      <c r="F117" s="16"/>
      <c r="G117" s="28"/>
      <c r="H117" s="16"/>
      <c r="I117" s="16"/>
      <c r="J117" s="16"/>
      <c r="K117" s="16"/>
      <c r="L117" s="13">
        <v>1000</v>
      </c>
      <c r="M117" s="13">
        <v>1150</v>
      </c>
      <c r="N117" s="13">
        <v>1550</v>
      </c>
      <c r="O117" s="13">
        <f>SUM(L117:N117)</f>
        <v>3700</v>
      </c>
    </row>
    <row r="118" spans="1:15" ht="15.75" thickBot="1" x14ac:dyDescent="0.3">
      <c r="A118" s="83"/>
      <c r="B118" s="75"/>
      <c r="C118" s="13">
        <v>9</v>
      </c>
      <c r="D118" s="14">
        <v>18.899999999999999</v>
      </c>
      <c r="E118" s="16"/>
      <c r="F118" s="16"/>
      <c r="G118" s="28"/>
      <c r="H118" s="16"/>
      <c r="I118" s="16"/>
      <c r="J118" s="16"/>
      <c r="K118" s="16"/>
      <c r="L118" s="16"/>
      <c r="M118" s="16"/>
      <c r="N118" s="16"/>
      <c r="O118" s="16"/>
    </row>
    <row r="119" spans="1:15" ht="18.75" customHeight="1" thickTop="1" x14ac:dyDescent="0.25">
      <c r="A119" s="82" t="s">
        <v>98</v>
      </c>
      <c r="B119" s="72" t="s">
        <v>42</v>
      </c>
      <c r="C119" s="34">
        <v>7</v>
      </c>
      <c r="D119" s="35">
        <v>17.3</v>
      </c>
      <c r="E119" s="37"/>
      <c r="F119" s="37"/>
      <c r="G119" s="38"/>
      <c r="H119" s="37"/>
      <c r="I119" s="37"/>
      <c r="J119" s="37"/>
      <c r="K119" s="37"/>
      <c r="L119" s="34" t="s">
        <v>129</v>
      </c>
      <c r="M119" s="34" t="s">
        <v>130</v>
      </c>
      <c r="N119" s="34" t="s">
        <v>131</v>
      </c>
      <c r="O119" s="34" t="s">
        <v>134</v>
      </c>
    </row>
    <row r="120" spans="1:15" x14ac:dyDescent="0.25">
      <c r="A120" s="80"/>
      <c r="B120" s="73"/>
      <c r="C120" s="13">
        <v>8</v>
      </c>
      <c r="D120" s="14">
        <v>18.100000000000001</v>
      </c>
      <c r="E120" s="15">
        <v>1</v>
      </c>
      <c r="F120" s="16">
        <v>998</v>
      </c>
      <c r="G120" s="28">
        <f t="shared" si="2"/>
        <v>1057.8800000000001</v>
      </c>
      <c r="H120" s="16">
        <v>2100</v>
      </c>
      <c r="I120" s="16">
        <v>3200</v>
      </c>
      <c r="J120" s="16">
        <f t="shared" si="3"/>
        <v>3500</v>
      </c>
      <c r="K120" s="16"/>
      <c r="L120" s="13">
        <v>1000</v>
      </c>
      <c r="M120" s="13">
        <v>1150</v>
      </c>
      <c r="N120" s="13">
        <v>1550</v>
      </c>
      <c r="O120" s="13">
        <f>SUM(L120:N120)</f>
        <v>3700</v>
      </c>
    </row>
    <row r="121" spans="1:15" ht="15.75" thickBot="1" x14ac:dyDescent="0.3">
      <c r="A121" s="81"/>
      <c r="B121" s="74"/>
      <c r="C121" s="39">
        <v>9</v>
      </c>
      <c r="D121" s="40">
        <v>18.899999999999999</v>
      </c>
      <c r="E121" s="42"/>
      <c r="F121" s="42"/>
      <c r="G121" s="43"/>
      <c r="H121" s="42"/>
      <c r="I121" s="42"/>
      <c r="J121" s="42"/>
      <c r="K121" s="42"/>
      <c r="L121" s="42"/>
      <c r="M121" s="42"/>
      <c r="N121" s="42"/>
      <c r="O121" s="42"/>
    </row>
    <row r="122" spans="1:15" ht="15.75" thickTop="1" x14ac:dyDescent="0.25">
      <c r="A122" s="79" t="s">
        <v>97</v>
      </c>
      <c r="B122" s="76" t="s">
        <v>43</v>
      </c>
      <c r="C122" s="13">
        <v>7</v>
      </c>
      <c r="D122" s="14">
        <v>17.3</v>
      </c>
      <c r="E122" s="15">
        <v>1</v>
      </c>
      <c r="F122" s="16">
        <v>998</v>
      </c>
      <c r="G122" s="28">
        <f t="shared" si="2"/>
        <v>1057.8800000000001</v>
      </c>
      <c r="H122" s="16">
        <v>2100</v>
      </c>
      <c r="I122" s="16">
        <v>3200</v>
      </c>
      <c r="J122" s="16">
        <f t="shared" si="3"/>
        <v>3500</v>
      </c>
      <c r="K122" s="16"/>
      <c r="L122" s="13" t="s">
        <v>129</v>
      </c>
      <c r="M122" s="13" t="s">
        <v>130</v>
      </c>
      <c r="N122" s="13" t="s">
        <v>131</v>
      </c>
      <c r="O122" s="13" t="s">
        <v>134</v>
      </c>
    </row>
    <row r="123" spans="1:15" x14ac:dyDescent="0.25">
      <c r="A123" s="80"/>
      <c r="B123" s="73"/>
      <c r="C123" s="13">
        <v>8</v>
      </c>
      <c r="D123" s="14">
        <v>18.100000000000001</v>
      </c>
      <c r="E123" s="15">
        <v>1</v>
      </c>
      <c r="F123" s="16">
        <v>998</v>
      </c>
      <c r="G123" s="28">
        <f t="shared" si="2"/>
        <v>1057.8800000000001</v>
      </c>
      <c r="H123" s="16">
        <v>2100</v>
      </c>
      <c r="I123" s="16">
        <v>3200</v>
      </c>
      <c r="J123" s="16">
        <f t="shared" si="3"/>
        <v>3500</v>
      </c>
      <c r="K123" s="16"/>
      <c r="L123" s="13">
        <v>1000</v>
      </c>
      <c r="M123" s="13">
        <v>1150</v>
      </c>
      <c r="N123" s="13">
        <v>1550</v>
      </c>
      <c r="O123" s="13">
        <f>SUM(L123:N123)</f>
        <v>3700</v>
      </c>
    </row>
    <row r="124" spans="1:15" ht="15.75" thickBot="1" x14ac:dyDescent="0.3">
      <c r="A124" s="81"/>
      <c r="B124" s="74"/>
      <c r="C124" s="39">
        <v>9</v>
      </c>
      <c r="D124" s="40">
        <v>18.899999999999999</v>
      </c>
      <c r="E124" s="42"/>
      <c r="F124" s="42"/>
      <c r="G124" s="43"/>
      <c r="H124" s="42"/>
      <c r="I124" s="42"/>
      <c r="J124" s="42"/>
      <c r="K124" s="42"/>
      <c r="L124" s="42"/>
      <c r="M124" s="42"/>
      <c r="N124" s="42"/>
      <c r="O124" s="42"/>
    </row>
    <row r="125" spans="1:15" ht="15.75" thickTop="1" x14ac:dyDescent="0.25">
      <c r="A125" s="79" t="s">
        <v>96</v>
      </c>
      <c r="B125" s="76" t="s">
        <v>44</v>
      </c>
      <c r="C125" s="13">
        <v>7</v>
      </c>
      <c r="D125" s="14">
        <v>17.3</v>
      </c>
      <c r="E125" s="16"/>
      <c r="F125" s="16"/>
      <c r="G125" s="28"/>
      <c r="H125" s="16"/>
      <c r="I125" s="16"/>
      <c r="J125" s="16"/>
      <c r="K125" s="16"/>
      <c r="L125" s="13" t="s">
        <v>129</v>
      </c>
      <c r="M125" s="13" t="s">
        <v>130</v>
      </c>
      <c r="N125" s="13" t="s">
        <v>131</v>
      </c>
      <c r="O125" s="13" t="s">
        <v>134</v>
      </c>
    </row>
    <row r="126" spans="1:15" x14ac:dyDescent="0.25">
      <c r="A126" s="80"/>
      <c r="B126" s="73"/>
      <c r="C126" s="13">
        <v>8</v>
      </c>
      <c r="D126" s="14">
        <v>18.100000000000001</v>
      </c>
      <c r="E126" s="15">
        <v>1</v>
      </c>
      <c r="F126" s="16">
        <v>998</v>
      </c>
      <c r="G126" s="28">
        <f t="shared" si="2"/>
        <v>1057.8800000000001</v>
      </c>
      <c r="H126" s="16">
        <v>2100</v>
      </c>
      <c r="I126" s="16">
        <v>3200</v>
      </c>
      <c r="J126" s="16">
        <f t="shared" si="3"/>
        <v>3500</v>
      </c>
      <c r="K126" s="16"/>
      <c r="L126" s="13">
        <v>1000</v>
      </c>
      <c r="M126" s="13">
        <v>1150</v>
      </c>
      <c r="N126" s="13">
        <v>1550</v>
      </c>
      <c r="O126" s="13">
        <f>SUM(L126:N126)</f>
        <v>3700</v>
      </c>
    </row>
    <row r="127" spans="1:15" ht="15.75" thickBot="1" x14ac:dyDescent="0.3">
      <c r="A127" s="83"/>
      <c r="B127" s="75"/>
      <c r="C127" s="13">
        <v>9</v>
      </c>
      <c r="D127" s="14">
        <v>18.899999999999999</v>
      </c>
      <c r="E127" s="16"/>
      <c r="F127" s="16"/>
      <c r="G127" s="28"/>
      <c r="H127" s="16"/>
      <c r="I127" s="16"/>
      <c r="J127" s="16"/>
      <c r="K127" s="16"/>
      <c r="L127" s="16"/>
      <c r="M127" s="16"/>
      <c r="N127" s="16"/>
      <c r="O127" s="16"/>
    </row>
    <row r="128" spans="1:15" ht="15.75" thickTop="1" x14ac:dyDescent="0.25">
      <c r="A128" s="82" t="s">
        <v>95</v>
      </c>
      <c r="B128" s="72" t="s">
        <v>45</v>
      </c>
      <c r="C128" s="34">
        <v>7</v>
      </c>
      <c r="D128" s="35">
        <v>17.3</v>
      </c>
      <c r="E128" s="36">
        <v>1</v>
      </c>
      <c r="F128" s="37">
        <v>998</v>
      </c>
      <c r="G128" s="38">
        <f t="shared" si="2"/>
        <v>1057.8800000000001</v>
      </c>
      <c r="H128" s="37">
        <v>2100</v>
      </c>
      <c r="I128" s="37">
        <v>3200</v>
      </c>
      <c r="J128" s="37">
        <f t="shared" si="3"/>
        <v>3500</v>
      </c>
      <c r="K128" s="37"/>
      <c r="L128" s="34" t="s">
        <v>129</v>
      </c>
      <c r="M128" s="34" t="s">
        <v>130</v>
      </c>
      <c r="N128" s="34" t="s">
        <v>131</v>
      </c>
      <c r="O128" s="34" t="s">
        <v>134</v>
      </c>
    </row>
    <row r="129" spans="1:15" x14ac:dyDescent="0.25">
      <c r="A129" s="80"/>
      <c r="B129" s="73"/>
      <c r="C129" s="13">
        <v>8</v>
      </c>
      <c r="D129" s="14">
        <v>18.100000000000001</v>
      </c>
      <c r="E129" s="16"/>
      <c r="F129" s="16"/>
      <c r="G129" s="28"/>
      <c r="H129" s="16"/>
      <c r="I129" s="16"/>
      <c r="J129" s="16"/>
      <c r="K129" s="16"/>
      <c r="L129" s="13">
        <v>1000</v>
      </c>
      <c r="M129" s="13">
        <v>1150</v>
      </c>
      <c r="N129" s="13">
        <v>1550</v>
      </c>
      <c r="O129" s="13">
        <f>SUM(L129:N129)</f>
        <v>3700</v>
      </c>
    </row>
    <row r="130" spans="1:15" ht="15.75" thickBot="1" x14ac:dyDescent="0.3">
      <c r="A130" s="83"/>
      <c r="B130" s="75"/>
      <c r="C130" s="13">
        <v>9</v>
      </c>
      <c r="D130" s="14">
        <v>18.899999999999999</v>
      </c>
      <c r="E130" s="16"/>
      <c r="F130" s="16"/>
      <c r="G130" s="28"/>
      <c r="H130" s="16"/>
      <c r="I130" s="16"/>
      <c r="J130" s="16"/>
      <c r="K130" s="16"/>
      <c r="L130" s="16"/>
      <c r="M130" s="16"/>
      <c r="N130" s="16"/>
      <c r="O130" s="16"/>
    </row>
    <row r="131" spans="1:15" ht="15.75" thickTop="1" x14ac:dyDescent="0.25">
      <c r="A131" s="82" t="s">
        <v>113</v>
      </c>
      <c r="B131" s="72" t="s">
        <v>46</v>
      </c>
      <c r="C131" s="34">
        <v>6</v>
      </c>
      <c r="D131" s="35">
        <v>16.5</v>
      </c>
      <c r="E131" s="36">
        <v>1</v>
      </c>
      <c r="F131" s="37">
        <v>999</v>
      </c>
      <c r="G131" s="38">
        <f t="shared" ref="G131:G200" si="4">F131+(F131*0.06)</f>
        <v>1058.94</v>
      </c>
      <c r="H131" s="37">
        <v>2100</v>
      </c>
      <c r="I131" s="37">
        <v>3200</v>
      </c>
      <c r="J131" s="37">
        <f t="shared" ref="J131:J200" si="5">I131+300</f>
        <v>3500</v>
      </c>
      <c r="K131" s="37"/>
      <c r="L131" s="34" t="s">
        <v>129</v>
      </c>
      <c r="M131" s="34" t="s">
        <v>130</v>
      </c>
      <c r="N131" s="34" t="s">
        <v>131</v>
      </c>
      <c r="O131" s="34" t="s">
        <v>134</v>
      </c>
    </row>
    <row r="132" spans="1:15" x14ac:dyDescent="0.25">
      <c r="A132" s="80"/>
      <c r="B132" s="73"/>
      <c r="C132" s="13">
        <v>7</v>
      </c>
      <c r="D132" s="14">
        <v>17.3</v>
      </c>
      <c r="E132" s="15">
        <v>1</v>
      </c>
      <c r="F132" s="16">
        <v>999</v>
      </c>
      <c r="G132" s="28">
        <f t="shared" si="4"/>
        <v>1058.94</v>
      </c>
      <c r="H132" s="16">
        <v>2100</v>
      </c>
      <c r="I132" s="16">
        <v>3200</v>
      </c>
      <c r="J132" s="16">
        <f t="shared" si="5"/>
        <v>3500</v>
      </c>
      <c r="K132" s="16"/>
      <c r="L132" s="13">
        <v>1000</v>
      </c>
      <c r="M132" s="13">
        <v>1150</v>
      </c>
      <c r="N132" s="13">
        <v>1550</v>
      </c>
      <c r="O132" s="13">
        <f>SUM(L132:N132)</f>
        <v>3700</v>
      </c>
    </row>
    <row r="133" spans="1:15" x14ac:dyDescent="0.25">
      <c r="A133" s="80"/>
      <c r="B133" s="73"/>
      <c r="C133" s="13">
        <v>8</v>
      </c>
      <c r="D133" s="14">
        <v>18.100000000000001</v>
      </c>
      <c r="E133" s="15">
        <v>1</v>
      </c>
      <c r="F133" s="16">
        <v>999</v>
      </c>
      <c r="G133" s="28">
        <f t="shared" si="4"/>
        <v>1058.94</v>
      </c>
      <c r="H133" s="16">
        <v>2100</v>
      </c>
      <c r="I133" s="16">
        <v>3200</v>
      </c>
      <c r="J133" s="16">
        <f t="shared" si="5"/>
        <v>3500</v>
      </c>
      <c r="K133" s="16"/>
      <c r="L133" s="16"/>
      <c r="M133" s="16"/>
      <c r="N133" s="16"/>
      <c r="O133" s="16"/>
    </row>
    <row r="134" spans="1:15" ht="15.75" thickBot="1" x14ac:dyDescent="0.3">
      <c r="A134" s="83"/>
      <c r="B134" s="75"/>
      <c r="C134" s="13">
        <v>9</v>
      </c>
      <c r="D134" s="14">
        <v>18.899999999999999</v>
      </c>
      <c r="E134" s="15">
        <v>1</v>
      </c>
      <c r="F134" s="16">
        <v>999</v>
      </c>
      <c r="G134" s="28">
        <f t="shared" si="4"/>
        <v>1058.94</v>
      </c>
      <c r="H134" s="16">
        <v>2100</v>
      </c>
      <c r="I134" s="16">
        <v>3200</v>
      </c>
      <c r="J134" s="16">
        <f t="shared" si="5"/>
        <v>3500</v>
      </c>
      <c r="K134" s="16"/>
      <c r="L134" s="16"/>
      <c r="M134" s="16"/>
      <c r="N134" s="16"/>
      <c r="O134" s="16"/>
    </row>
    <row r="135" spans="1:15" ht="15.75" thickTop="1" x14ac:dyDescent="0.25">
      <c r="A135" s="82" t="s">
        <v>114</v>
      </c>
      <c r="B135" s="72" t="s">
        <v>47</v>
      </c>
      <c r="C135" s="34">
        <v>6</v>
      </c>
      <c r="D135" s="35">
        <v>16.5</v>
      </c>
      <c r="E135" s="37"/>
      <c r="F135" s="37"/>
      <c r="G135" s="38"/>
      <c r="H135" s="37"/>
      <c r="I135" s="37"/>
      <c r="J135" s="37"/>
      <c r="K135" s="37"/>
      <c r="L135" s="34" t="s">
        <v>129</v>
      </c>
      <c r="M135" s="34" t="s">
        <v>130</v>
      </c>
      <c r="N135" s="34" t="s">
        <v>131</v>
      </c>
      <c r="O135" s="34" t="s">
        <v>134</v>
      </c>
    </row>
    <row r="136" spans="1:15" x14ac:dyDescent="0.25">
      <c r="A136" s="80"/>
      <c r="B136" s="73"/>
      <c r="C136" s="13">
        <v>7</v>
      </c>
      <c r="D136" s="14">
        <v>17.3</v>
      </c>
      <c r="E136" s="16"/>
      <c r="F136" s="16"/>
      <c r="G136" s="28"/>
      <c r="H136" s="16"/>
      <c r="I136" s="16"/>
      <c r="J136" s="16"/>
      <c r="K136" s="16"/>
      <c r="L136" s="13">
        <v>1000</v>
      </c>
      <c r="M136" s="13">
        <v>1150</v>
      </c>
      <c r="N136" s="13">
        <v>1550</v>
      </c>
      <c r="O136" s="13">
        <f>SUM(L136:N136)</f>
        <v>3700</v>
      </c>
    </row>
    <row r="137" spans="1:15" x14ac:dyDescent="0.25">
      <c r="A137" s="80"/>
      <c r="B137" s="73"/>
      <c r="C137" s="13">
        <v>8</v>
      </c>
      <c r="D137" s="14">
        <v>18.100000000000001</v>
      </c>
      <c r="E137" s="15">
        <v>1</v>
      </c>
      <c r="F137" s="16">
        <v>999</v>
      </c>
      <c r="G137" s="28">
        <f t="shared" si="4"/>
        <v>1058.94</v>
      </c>
      <c r="H137" s="16">
        <v>2100</v>
      </c>
      <c r="I137" s="16">
        <v>3200</v>
      </c>
      <c r="J137" s="16">
        <f t="shared" si="5"/>
        <v>3500</v>
      </c>
      <c r="K137" s="16"/>
      <c r="L137" s="16"/>
      <c r="M137" s="16"/>
      <c r="N137" s="16"/>
      <c r="O137" s="16"/>
    </row>
    <row r="138" spans="1:15" ht="15.75" thickBot="1" x14ac:dyDescent="0.3">
      <c r="A138" s="83"/>
      <c r="B138" s="75"/>
      <c r="C138" s="13">
        <v>9</v>
      </c>
      <c r="D138" s="14">
        <v>18.899999999999999</v>
      </c>
      <c r="E138" s="16"/>
      <c r="F138" s="16"/>
      <c r="G138" s="28"/>
      <c r="H138" s="16"/>
      <c r="I138" s="16"/>
      <c r="J138" s="16"/>
      <c r="K138" s="16"/>
      <c r="L138" s="16"/>
      <c r="M138" s="16"/>
      <c r="N138" s="16"/>
      <c r="O138" s="16"/>
    </row>
    <row r="139" spans="1:15" ht="15.75" thickTop="1" x14ac:dyDescent="0.25">
      <c r="A139" s="82" t="s">
        <v>115</v>
      </c>
      <c r="B139" s="72" t="s">
        <v>48</v>
      </c>
      <c r="C139" s="34">
        <v>6</v>
      </c>
      <c r="D139" s="35">
        <v>16.5</v>
      </c>
      <c r="E139" s="37"/>
      <c r="F139" s="37"/>
      <c r="G139" s="38"/>
      <c r="H139" s="37"/>
      <c r="I139" s="37"/>
      <c r="J139" s="37"/>
      <c r="K139" s="37"/>
      <c r="L139" s="34" t="s">
        <v>129</v>
      </c>
      <c r="M139" s="34" t="s">
        <v>130</v>
      </c>
      <c r="N139" s="34" t="s">
        <v>131</v>
      </c>
      <c r="O139" s="34" t="s">
        <v>134</v>
      </c>
    </row>
    <row r="140" spans="1:15" x14ac:dyDescent="0.25">
      <c r="A140" s="80"/>
      <c r="B140" s="73"/>
      <c r="C140" s="13">
        <v>7</v>
      </c>
      <c r="D140" s="14">
        <v>17.3</v>
      </c>
      <c r="E140" s="15">
        <v>1</v>
      </c>
      <c r="F140" s="16">
        <v>999</v>
      </c>
      <c r="G140" s="28">
        <f t="shared" si="4"/>
        <v>1058.94</v>
      </c>
      <c r="H140" s="16">
        <v>2100</v>
      </c>
      <c r="I140" s="16">
        <v>3200</v>
      </c>
      <c r="J140" s="16">
        <f t="shared" si="5"/>
        <v>3500</v>
      </c>
      <c r="K140" s="16"/>
      <c r="L140" s="13">
        <v>1000</v>
      </c>
      <c r="M140" s="13">
        <v>1150</v>
      </c>
      <c r="N140" s="13">
        <v>1550</v>
      </c>
      <c r="O140" s="13">
        <f>SUM(L140:N140)</f>
        <v>3700</v>
      </c>
    </row>
    <row r="141" spans="1:15" x14ac:dyDescent="0.25">
      <c r="A141" s="80"/>
      <c r="B141" s="73"/>
      <c r="C141" s="13">
        <v>8</v>
      </c>
      <c r="D141" s="14">
        <v>18.100000000000001</v>
      </c>
      <c r="E141" s="16"/>
      <c r="F141" s="16"/>
      <c r="G141" s="28"/>
      <c r="H141" s="16"/>
      <c r="I141" s="16"/>
      <c r="J141" s="16"/>
      <c r="K141" s="16"/>
      <c r="L141" s="16"/>
      <c r="M141" s="16"/>
      <c r="N141" s="16"/>
      <c r="O141" s="16"/>
    </row>
    <row r="142" spans="1:15" ht="15.75" thickBot="1" x14ac:dyDescent="0.3">
      <c r="A142" s="81"/>
      <c r="B142" s="74"/>
      <c r="C142" s="39">
        <v>9</v>
      </c>
      <c r="D142" s="40">
        <v>18.899999999999999</v>
      </c>
      <c r="E142" s="42"/>
      <c r="F142" s="42"/>
      <c r="G142" s="43"/>
      <c r="H142" s="42"/>
      <c r="I142" s="42"/>
      <c r="J142" s="42"/>
      <c r="K142" s="42"/>
      <c r="L142" s="42"/>
      <c r="M142" s="42"/>
      <c r="N142" s="42"/>
      <c r="O142" s="42"/>
    </row>
    <row r="143" spans="1:15" ht="15.75" thickTop="1" x14ac:dyDescent="0.25">
      <c r="A143" s="79" t="s">
        <v>116</v>
      </c>
      <c r="B143" s="76" t="s">
        <v>49</v>
      </c>
      <c r="C143" s="13">
        <v>6</v>
      </c>
      <c r="D143" s="14">
        <v>16.5</v>
      </c>
      <c r="E143" s="16"/>
      <c r="F143" s="16"/>
      <c r="G143" s="28"/>
      <c r="H143" s="16"/>
      <c r="I143" s="16"/>
      <c r="J143" s="16"/>
      <c r="K143" s="16"/>
      <c r="L143" s="13" t="s">
        <v>129</v>
      </c>
      <c r="M143" s="13" t="s">
        <v>130</v>
      </c>
      <c r="N143" s="13" t="s">
        <v>131</v>
      </c>
      <c r="O143" s="13" t="s">
        <v>134</v>
      </c>
    </row>
    <row r="144" spans="1:15" x14ac:dyDescent="0.25">
      <c r="A144" s="80"/>
      <c r="B144" s="73"/>
      <c r="C144" s="13">
        <v>7</v>
      </c>
      <c r="D144" s="14">
        <v>17.3</v>
      </c>
      <c r="E144" s="15">
        <v>1</v>
      </c>
      <c r="F144" s="16">
        <v>999</v>
      </c>
      <c r="G144" s="28">
        <f t="shared" si="4"/>
        <v>1058.94</v>
      </c>
      <c r="H144" s="16">
        <v>2100</v>
      </c>
      <c r="I144" s="16">
        <v>3200</v>
      </c>
      <c r="J144" s="16">
        <f t="shared" si="5"/>
        <v>3500</v>
      </c>
      <c r="K144" s="16"/>
      <c r="L144" s="13">
        <v>1000</v>
      </c>
      <c r="M144" s="13">
        <v>1150</v>
      </c>
      <c r="N144" s="13">
        <v>1550</v>
      </c>
      <c r="O144" s="13">
        <f>SUM(L144:N144)</f>
        <v>3700</v>
      </c>
    </row>
    <row r="145" spans="1:15" x14ac:dyDescent="0.25">
      <c r="A145" s="80"/>
      <c r="B145" s="73"/>
      <c r="C145" s="13">
        <v>8</v>
      </c>
      <c r="D145" s="14">
        <v>18.100000000000001</v>
      </c>
      <c r="E145" s="15">
        <v>1</v>
      </c>
      <c r="F145" s="16">
        <v>999</v>
      </c>
      <c r="G145" s="28">
        <f t="shared" si="4"/>
        <v>1058.94</v>
      </c>
      <c r="H145" s="16">
        <v>2100</v>
      </c>
      <c r="I145" s="16">
        <v>3200</v>
      </c>
      <c r="J145" s="16">
        <f t="shared" si="5"/>
        <v>3500</v>
      </c>
      <c r="K145" s="16"/>
      <c r="L145" s="16"/>
      <c r="M145" s="16"/>
      <c r="N145" s="16"/>
      <c r="O145" s="16"/>
    </row>
    <row r="146" spans="1:15" ht="15.75" thickBot="1" x14ac:dyDescent="0.3">
      <c r="A146" s="81"/>
      <c r="B146" s="74"/>
      <c r="C146" s="39">
        <v>9</v>
      </c>
      <c r="D146" s="40">
        <v>18.899999999999999</v>
      </c>
      <c r="E146" s="42"/>
      <c r="F146" s="42"/>
      <c r="G146" s="43"/>
      <c r="H146" s="42"/>
      <c r="I146" s="42"/>
      <c r="J146" s="42"/>
      <c r="K146" s="42"/>
      <c r="L146" s="42"/>
      <c r="M146" s="42"/>
      <c r="N146" s="42"/>
      <c r="O146" s="42"/>
    </row>
    <row r="147" spans="1:15" ht="15.75" thickTop="1" x14ac:dyDescent="0.25">
      <c r="A147" s="79" t="s">
        <v>117</v>
      </c>
      <c r="B147" s="76" t="s">
        <v>50</v>
      </c>
      <c r="C147" s="13">
        <v>6</v>
      </c>
      <c r="D147" s="14">
        <v>16.5</v>
      </c>
      <c r="E147" s="16"/>
      <c r="F147" s="16"/>
      <c r="G147" s="28"/>
      <c r="H147" s="16"/>
      <c r="I147" s="16"/>
      <c r="J147" s="16"/>
      <c r="K147" s="16"/>
      <c r="L147" s="13" t="s">
        <v>129</v>
      </c>
      <c r="M147" s="13" t="s">
        <v>130</v>
      </c>
      <c r="N147" s="13" t="s">
        <v>131</v>
      </c>
      <c r="O147" s="13" t="s">
        <v>134</v>
      </c>
    </row>
    <row r="148" spans="1:15" x14ac:dyDescent="0.25">
      <c r="A148" s="80"/>
      <c r="B148" s="73"/>
      <c r="C148" s="13">
        <v>7</v>
      </c>
      <c r="D148" s="14">
        <v>17.3</v>
      </c>
      <c r="E148" s="15">
        <v>1</v>
      </c>
      <c r="F148" s="16">
        <v>999</v>
      </c>
      <c r="G148" s="28">
        <f t="shared" si="4"/>
        <v>1058.94</v>
      </c>
      <c r="H148" s="16">
        <v>2100</v>
      </c>
      <c r="I148" s="16">
        <v>3200</v>
      </c>
      <c r="J148" s="16">
        <f t="shared" si="5"/>
        <v>3500</v>
      </c>
      <c r="K148" s="16"/>
      <c r="L148" s="13">
        <v>1000</v>
      </c>
      <c r="M148" s="13">
        <v>1150</v>
      </c>
      <c r="N148" s="13">
        <v>1550</v>
      </c>
      <c r="O148" s="13">
        <f>SUM(L148:N148)</f>
        <v>3700</v>
      </c>
    </row>
    <row r="149" spans="1:15" x14ac:dyDescent="0.25">
      <c r="A149" s="80"/>
      <c r="B149" s="73"/>
      <c r="C149" s="13">
        <v>8</v>
      </c>
      <c r="D149" s="14">
        <v>18.100000000000001</v>
      </c>
      <c r="E149" s="16"/>
      <c r="F149" s="16"/>
      <c r="G149" s="28"/>
      <c r="H149" s="16"/>
      <c r="I149" s="16"/>
      <c r="J149" s="16"/>
      <c r="K149" s="16"/>
      <c r="L149" s="16"/>
      <c r="M149" s="16"/>
      <c r="N149" s="16"/>
      <c r="O149" s="16"/>
    </row>
    <row r="150" spans="1:15" ht="15.75" thickBot="1" x14ac:dyDescent="0.3">
      <c r="A150" s="81"/>
      <c r="B150" s="74"/>
      <c r="C150" s="39">
        <v>9</v>
      </c>
      <c r="D150" s="40">
        <v>18.899999999999999</v>
      </c>
      <c r="E150" s="42"/>
      <c r="F150" s="42"/>
      <c r="G150" s="43"/>
      <c r="H150" s="42"/>
      <c r="I150" s="42"/>
      <c r="J150" s="42"/>
      <c r="K150" s="42"/>
      <c r="L150" s="42"/>
      <c r="M150" s="42"/>
      <c r="N150" s="42"/>
      <c r="O150" s="42"/>
    </row>
    <row r="151" spans="1:15" ht="15.75" thickTop="1" x14ac:dyDescent="0.25">
      <c r="A151" s="79" t="s">
        <v>118</v>
      </c>
      <c r="B151" s="76" t="s">
        <v>51</v>
      </c>
      <c r="C151" s="13">
        <v>6</v>
      </c>
      <c r="D151" s="14">
        <v>16.5</v>
      </c>
      <c r="E151" s="16"/>
      <c r="F151" s="16"/>
      <c r="G151" s="28"/>
      <c r="H151" s="16"/>
      <c r="I151" s="16"/>
      <c r="J151" s="16"/>
      <c r="K151" s="16"/>
      <c r="L151" s="13" t="s">
        <v>129</v>
      </c>
      <c r="M151" s="13" t="s">
        <v>130</v>
      </c>
      <c r="N151" s="13" t="s">
        <v>131</v>
      </c>
      <c r="O151" s="13" t="s">
        <v>134</v>
      </c>
    </row>
    <row r="152" spans="1:15" x14ac:dyDescent="0.25">
      <c r="A152" s="80"/>
      <c r="B152" s="73"/>
      <c r="C152" s="13">
        <v>7</v>
      </c>
      <c r="D152" s="14">
        <v>17.3</v>
      </c>
      <c r="E152" s="16"/>
      <c r="F152" s="16"/>
      <c r="G152" s="28"/>
      <c r="H152" s="16"/>
      <c r="I152" s="16"/>
      <c r="J152" s="16"/>
      <c r="K152" s="16"/>
      <c r="L152" s="13">
        <v>1000</v>
      </c>
      <c r="M152" s="13">
        <v>1150</v>
      </c>
      <c r="N152" s="13">
        <v>1550</v>
      </c>
      <c r="O152" s="13">
        <f>SUM(L152:N152)</f>
        <v>3700</v>
      </c>
    </row>
    <row r="153" spans="1:15" x14ac:dyDescent="0.25">
      <c r="A153" s="80"/>
      <c r="B153" s="73"/>
      <c r="C153" s="13">
        <v>8</v>
      </c>
      <c r="D153" s="14">
        <v>18.100000000000001</v>
      </c>
      <c r="E153" s="15">
        <v>1</v>
      </c>
      <c r="F153" s="16">
        <v>999</v>
      </c>
      <c r="G153" s="28">
        <f t="shared" si="4"/>
        <v>1058.94</v>
      </c>
      <c r="H153" s="16">
        <v>2100</v>
      </c>
      <c r="I153" s="16">
        <v>3200</v>
      </c>
      <c r="J153" s="16">
        <f t="shared" si="5"/>
        <v>3500</v>
      </c>
      <c r="K153" s="16"/>
      <c r="L153" s="16"/>
      <c r="M153" s="16"/>
      <c r="N153" s="16"/>
      <c r="O153" s="16"/>
    </row>
    <row r="154" spans="1:15" ht="15.75" thickBot="1" x14ac:dyDescent="0.3">
      <c r="A154" s="81"/>
      <c r="B154" s="74"/>
      <c r="C154" s="39">
        <v>9</v>
      </c>
      <c r="D154" s="40">
        <v>18.899999999999999</v>
      </c>
      <c r="E154" s="42"/>
      <c r="F154" s="42"/>
      <c r="G154" s="43"/>
      <c r="H154" s="42"/>
      <c r="I154" s="42"/>
      <c r="J154" s="42"/>
      <c r="K154" s="42"/>
      <c r="L154" s="42"/>
      <c r="M154" s="42"/>
      <c r="N154" s="42"/>
      <c r="O154" s="42"/>
    </row>
    <row r="155" spans="1:15" ht="41.25" customHeight="1" thickTop="1" thickBot="1" x14ac:dyDescent="0.3">
      <c r="A155" s="62" t="s">
        <v>94</v>
      </c>
      <c r="B155" s="56" t="s">
        <v>52</v>
      </c>
      <c r="C155" s="16"/>
      <c r="D155" s="16"/>
      <c r="E155" s="15">
        <v>1</v>
      </c>
      <c r="F155" s="16">
        <v>689</v>
      </c>
      <c r="G155" s="28">
        <f t="shared" si="4"/>
        <v>730.34</v>
      </c>
      <c r="H155" s="16">
        <v>1450</v>
      </c>
      <c r="I155" s="16">
        <v>2200</v>
      </c>
      <c r="J155" s="16">
        <f t="shared" si="5"/>
        <v>2500</v>
      </c>
      <c r="K155" s="16"/>
      <c r="L155" s="59" t="s">
        <v>147</v>
      </c>
      <c r="M155" s="60"/>
      <c r="N155" s="59" t="s">
        <v>142</v>
      </c>
      <c r="O155" s="59" t="s">
        <v>148</v>
      </c>
    </row>
    <row r="156" spans="1:15" ht="15.75" thickTop="1" x14ac:dyDescent="0.25">
      <c r="A156" s="82" t="s">
        <v>109</v>
      </c>
      <c r="B156" s="72" t="s">
        <v>53</v>
      </c>
      <c r="C156" s="34">
        <v>6</v>
      </c>
      <c r="D156" s="35">
        <v>16.5</v>
      </c>
      <c r="E156" s="37"/>
      <c r="F156" s="37"/>
      <c r="G156" s="38"/>
      <c r="H156" s="37"/>
      <c r="I156" s="37"/>
      <c r="J156" s="37"/>
      <c r="K156" s="37"/>
      <c r="L156" s="34" t="s">
        <v>129</v>
      </c>
      <c r="M156" s="34" t="s">
        <v>130</v>
      </c>
      <c r="N156" s="34" t="s">
        <v>131</v>
      </c>
      <c r="O156" s="34" t="s">
        <v>134</v>
      </c>
    </row>
    <row r="157" spans="1:15" x14ac:dyDescent="0.25">
      <c r="A157" s="80"/>
      <c r="B157" s="73"/>
      <c r="C157" s="13">
        <v>7</v>
      </c>
      <c r="D157" s="14">
        <v>17.3</v>
      </c>
      <c r="E157" s="16"/>
      <c r="F157" s="16"/>
      <c r="G157" s="28"/>
      <c r="H157" s="16"/>
      <c r="I157" s="16"/>
      <c r="J157" s="16"/>
      <c r="K157" s="16"/>
      <c r="L157" s="13">
        <v>1100</v>
      </c>
      <c r="M157" s="13">
        <v>1350</v>
      </c>
      <c r="N157" s="13">
        <v>1700</v>
      </c>
      <c r="O157" s="13">
        <f>SUM(L157:N157)</f>
        <v>4150</v>
      </c>
    </row>
    <row r="158" spans="1:15" x14ac:dyDescent="0.25">
      <c r="A158" s="80"/>
      <c r="B158" s="73"/>
      <c r="C158" s="13">
        <v>8</v>
      </c>
      <c r="D158" s="14">
        <v>18.100000000000001</v>
      </c>
      <c r="E158" s="15">
        <v>1</v>
      </c>
      <c r="F158" s="16">
        <v>1118</v>
      </c>
      <c r="G158" s="28">
        <f t="shared" si="4"/>
        <v>1185.08</v>
      </c>
      <c r="H158" s="16">
        <v>2350</v>
      </c>
      <c r="I158" s="16">
        <v>3550</v>
      </c>
      <c r="J158" s="16">
        <f t="shared" si="5"/>
        <v>3850</v>
      </c>
      <c r="K158" s="16"/>
      <c r="L158" s="16"/>
      <c r="M158" s="16"/>
      <c r="N158" s="16"/>
      <c r="O158" s="16"/>
    </row>
    <row r="159" spans="1:15" ht="15.75" thickBot="1" x14ac:dyDescent="0.3">
      <c r="A159" s="83"/>
      <c r="B159" s="75"/>
      <c r="C159" s="13">
        <v>9</v>
      </c>
      <c r="D159" s="14">
        <v>18.899999999999999</v>
      </c>
      <c r="E159" s="16"/>
      <c r="F159" s="16"/>
      <c r="G159" s="28"/>
      <c r="H159" s="16"/>
      <c r="I159" s="16"/>
      <c r="J159" s="16"/>
      <c r="K159" s="16"/>
      <c r="L159" s="16"/>
      <c r="M159" s="16"/>
      <c r="N159" s="16"/>
      <c r="O159" s="16"/>
    </row>
    <row r="160" spans="1:15" ht="15.75" thickTop="1" x14ac:dyDescent="0.25">
      <c r="A160" s="82" t="s">
        <v>110</v>
      </c>
      <c r="B160" s="72" t="s">
        <v>54</v>
      </c>
      <c r="C160" s="34">
        <v>6</v>
      </c>
      <c r="D160" s="35">
        <v>16.5</v>
      </c>
      <c r="E160" s="37"/>
      <c r="F160" s="37"/>
      <c r="G160" s="38"/>
      <c r="H160" s="37"/>
      <c r="I160" s="37"/>
      <c r="J160" s="37"/>
      <c r="K160" s="37"/>
      <c r="L160" s="34" t="s">
        <v>129</v>
      </c>
      <c r="M160" s="34" t="s">
        <v>130</v>
      </c>
      <c r="N160" s="34" t="s">
        <v>131</v>
      </c>
      <c r="O160" s="34" t="s">
        <v>134</v>
      </c>
    </row>
    <row r="161" spans="1:15" x14ac:dyDescent="0.25">
      <c r="A161" s="80"/>
      <c r="B161" s="73"/>
      <c r="C161" s="13">
        <v>7</v>
      </c>
      <c r="D161" s="14">
        <v>17.3</v>
      </c>
      <c r="E161" s="15">
        <v>1</v>
      </c>
      <c r="F161" s="16">
        <v>1118</v>
      </c>
      <c r="G161" s="28">
        <f t="shared" si="4"/>
        <v>1185.08</v>
      </c>
      <c r="H161" s="16">
        <v>2350</v>
      </c>
      <c r="I161" s="16">
        <v>3550</v>
      </c>
      <c r="J161" s="16">
        <f t="shared" si="5"/>
        <v>3850</v>
      </c>
      <c r="K161" s="16"/>
      <c r="L161" s="13">
        <v>1100</v>
      </c>
      <c r="M161" s="13">
        <v>1350</v>
      </c>
      <c r="N161" s="13">
        <v>1700</v>
      </c>
      <c r="O161" s="13">
        <f>SUM(L161:N161)</f>
        <v>4150</v>
      </c>
    </row>
    <row r="162" spans="1:15" x14ac:dyDescent="0.25">
      <c r="A162" s="80"/>
      <c r="B162" s="73"/>
      <c r="C162" s="13">
        <v>8</v>
      </c>
      <c r="D162" s="14">
        <v>18.100000000000001</v>
      </c>
      <c r="E162" s="16"/>
      <c r="F162" s="16"/>
      <c r="G162" s="28"/>
      <c r="H162" s="16"/>
      <c r="I162" s="16"/>
      <c r="J162" s="16"/>
      <c r="K162" s="16"/>
      <c r="L162" s="16"/>
      <c r="M162" s="16"/>
      <c r="N162" s="16"/>
      <c r="O162" s="16"/>
    </row>
    <row r="163" spans="1:15" ht="15.75" thickBot="1" x14ac:dyDescent="0.3">
      <c r="A163" s="81"/>
      <c r="B163" s="74"/>
      <c r="C163" s="39">
        <v>9</v>
      </c>
      <c r="D163" s="40">
        <v>18.899999999999999</v>
      </c>
      <c r="E163" s="42"/>
      <c r="F163" s="42"/>
      <c r="G163" s="43"/>
      <c r="H163" s="42"/>
      <c r="I163" s="42"/>
      <c r="J163" s="42"/>
      <c r="K163" s="42"/>
      <c r="L163" s="42"/>
      <c r="M163" s="42"/>
      <c r="N163" s="42"/>
      <c r="O163" s="42"/>
    </row>
    <row r="164" spans="1:15" ht="15.75" thickTop="1" x14ac:dyDescent="0.25">
      <c r="A164" s="79" t="s">
        <v>111</v>
      </c>
      <c r="B164" s="76" t="s">
        <v>55</v>
      </c>
      <c r="C164" s="13">
        <v>6</v>
      </c>
      <c r="D164" s="14">
        <v>16.5</v>
      </c>
      <c r="E164" s="16"/>
      <c r="F164" s="16"/>
      <c r="G164" s="28"/>
      <c r="H164" s="16"/>
      <c r="I164" s="16"/>
      <c r="J164" s="16"/>
      <c r="K164" s="16"/>
      <c r="L164" s="13" t="s">
        <v>129</v>
      </c>
      <c r="M164" s="13" t="s">
        <v>130</v>
      </c>
      <c r="N164" s="13" t="s">
        <v>131</v>
      </c>
      <c r="O164" s="13" t="s">
        <v>134</v>
      </c>
    </row>
    <row r="165" spans="1:15" x14ac:dyDescent="0.25">
      <c r="A165" s="80"/>
      <c r="B165" s="73"/>
      <c r="C165" s="13">
        <v>7</v>
      </c>
      <c r="D165" s="14">
        <v>17.3</v>
      </c>
      <c r="E165" s="15">
        <v>1</v>
      </c>
      <c r="F165" s="16">
        <v>1118</v>
      </c>
      <c r="G165" s="28">
        <f t="shared" si="4"/>
        <v>1185.08</v>
      </c>
      <c r="H165" s="16">
        <v>2350</v>
      </c>
      <c r="I165" s="16">
        <v>3550</v>
      </c>
      <c r="J165" s="16">
        <f t="shared" si="5"/>
        <v>3850</v>
      </c>
      <c r="K165" s="16"/>
      <c r="L165" s="13">
        <v>1100</v>
      </c>
      <c r="M165" s="13">
        <v>1350</v>
      </c>
      <c r="N165" s="13">
        <v>1700</v>
      </c>
      <c r="O165" s="13">
        <f>SUM(L165:N165)</f>
        <v>4150</v>
      </c>
    </row>
    <row r="166" spans="1:15" x14ac:dyDescent="0.25">
      <c r="A166" s="80"/>
      <c r="B166" s="73"/>
      <c r="C166" s="13">
        <v>8</v>
      </c>
      <c r="D166" s="14">
        <v>18.100000000000001</v>
      </c>
      <c r="E166" s="16"/>
      <c r="F166" s="16"/>
      <c r="G166" s="28"/>
      <c r="H166" s="16"/>
      <c r="I166" s="16"/>
      <c r="J166" s="16"/>
      <c r="K166" s="16"/>
      <c r="L166" s="16"/>
      <c r="M166" s="16"/>
      <c r="N166" s="16"/>
      <c r="O166" s="16"/>
    </row>
    <row r="167" spans="1:15" ht="15.75" thickBot="1" x14ac:dyDescent="0.3">
      <c r="A167" s="81"/>
      <c r="B167" s="74"/>
      <c r="C167" s="39">
        <v>9</v>
      </c>
      <c r="D167" s="40">
        <v>18.899999999999999</v>
      </c>
      <c r="E167" s="42"/>
      <c r="F167" s="42"/>
      <c r="G167" s="43"/>
      <c r="H167" s="42"/>
      <c r="I167" s="42"/>
      <c r="J167" s="42"/>
      <c r="K167" s="42"/>
      <c r="L167" s="42"/>
      <c r="M167" s="42"/>
      <c r="N167" s="42"/>
      <c r="O167" s="42"/>
    </row>
    <row r="168" spans="1:15" ht="15.75" thickTop="1" x14ac:dyDescent="0.25">
      <c r="A168" s="79" t="s">
        <v>112</v>
      </c>
      <c r="B168" s="76" t="s">
        <v>56</v>
      </c>
      <c r="C168" s="13">
        <v>6</v>
      </c>
      <c r="D168" s="14">
        <v>16.5</v>
      </c>
      <c r="E168" s="61">
        <v>1</v>
      </c>
      <c r="F168" s="16">
        <v>1118</v>
      </c>
      <c r="G168" s="28">
        <f t="shared" si="4"/>
        <v>1185.08</v>
      </c>
      <c r="H168" s="16">
        <v>2350</v>
      </c>
      <c r="I168" s="16">
        <v>3550</v>
      </c>
      <c r="J168" s="16">
        <f t="shared" si="5"/>
        <v>3850</v>
      </c>
      <c r="K168" s="16"/>
      <c r="L168" s="13" t="s">
        <v>129</v>
      </c>
      <c r="M168" s="13" t="s">
        <v>130</v>
      </c>
      <c r="N168" s="13" t="s">
        <v>131</v>
      </c>
      <c r="O168" s="13" t="s">
        <v>134</v>
      </c>
    </row>
    <row r="169" spans="1:15" x14ac:dyDescent="0.25">
      <c r="A169" s="80"/>
      <c r="B169" s="73"/>
      <c r="C169" s="13">
        <v>7</v>
      </c>
      <c r="D169" s="14">
        <v>17.3</v>
      </c>
      <c r="E169" s="15">
        <v>1</v>
      </c>
      <c r="F169" s="16">
        <v>1118</v>
      </c>
      <c r="G169" s="28">
        <f t="shared" si="4"/>
        <v>1185.08</v>
      </c>
      <c r="H169" s="16">
        <v>2350</v>
      </c>
      <c r="I169" s="16">
        <v>3550</v>
      </c>
      <c r="J169" s="16">
        <f t="shared" si="5"/>
        <v>3850</v>
      </c>
      <c r="K169" s="16"/>
      <c r="L169" s="13">
        <v>1100</v>
      </c>
      <c r="M169" s="13">
        <v>1350</v>
      </c>
      <c r="N169" s="13">
        <v>1700</v>
      </c>
      <c r="O169" s="13">
        <f>SUM(L169:N169)</f>
        <v>4150</v>
      </c>
    </row>
    <row r="170" spans="1:15" x14ac:dyDescent="0.25">
      <c r="A170" s="80"/>
      <c r="B170" s="73"/>
      <c r="C170" s="13">
        <v>8</v>
      </c>
      <c r="D170" s="14">
        <v>18.100000000000001</v>
      </c>
      <c r="E170" s="15">
        <v>1</v>
      </c>
      <c r="F170" s="16">
        <v>1118</v>
      </c>
      <c r="G170" s="28">
        <f t="shared" si="4"/>
        <v>1185.08</v>
      </c>
      <c r="H170" s="16">
        <v>2350</v>
      </c>
      <c r="I170" s="16">
        <v>3550</v>
      </c>
      <c r="J170" s="16">
        <f t="shared" si="5"/>
        <v>3850</v>
      </c>
      <c r="K170" s="16"/>
      <c r="L170" s="16"/>
      <c r="M170" s="16"/>
      <c r="N170" s="16"/>
      <c r="O170" s="16"/>
    </row>
    <row r="171" spans="1:15" ht="15.75" thickBot="1" x14ac:dyDescent="0.3">
      <c r="A171" s="81"/>
      <c r="B171" s="74"/>
      <c r="C171" s="39">
        <v>9</v>
      </c>
      <c r="D171" s="40">
        <v>18.899999999999999</v>
      </c>
      <c r="E171" s="41">
        <v>1</v>
      </c>
      <c r="F171" s="42"/>
      <c r="G171" s="43"/>
      <c r="H171" s="42"/>
      <c r="I171" s="42"/>
      <c r="J171" s="42"/>
      <c r="K171" s="42"/>
      <c r="L171" s="42"/>
      <c r="M171" s="42"/>
      <c r="N171" s="42"/>
      <c r="O171" s="42"/>
    </row>
    <row r="172" spans="1:15" ht="15.75" thickTop="1" x14ac:dyDescent="0.25">
      <c r="B172" s="6"/>
      <c r="C172" s="6"/>
      <c r="D172" s="6"/>
      <c r="E172" s="6"/>
      <c r="F172" s="6"/>
      <c r="G172" s="51"/>
      <c r="H172" s="52"/>
      <c r="I172" s="24"/>
      <c r="J172" s="52"/>
      <c r="K172" s="24"/>
      <c r="L172" s="24"/>
      <c r="M172" s="24"/>
      <c r="N172" s="24"/>
      <c r="O172" s="24"/>
    </row>
    <row r="173" spans="1:15" x14ac:dyDescent="0.25">
      <c r="A173" s="67" t="s">
        <v>170</v>
      </c>
      <c r="B173" s="77" t="s">
        <v>57</v>
      </c>
      <c r="C173" s="10">
        <v>6</v>
      </c>
      <c r="D173" s="11">
        <v>16.5</v>
      </c>
      <c r="E173" s="12"/>
      <c r="F173" s="12"/>
      <c r="G173" s="26"/>
      <c r="H173" s="12"/>
      <c r="I173" s="12"/>
      <c r="J173" s="12"/>
      <c r="K173" s="12"/>
      <c r="L173" s="12"/>
      <c r="M173" s="12"/>
      <c r="N173" s="12"/>
      <c r="O173" s="12"/>
    </row>
    <row r="174" spans="1:15" x14ac:dyDescent="0.25">
      <c r="A174" s="68"/>
      <c r="B174" s="78"/>
      <c r="C174" s="13">
        <v>7</v>
      </c>
      <c r="D174" s="14">
        <v>17.3</v>
      </c>
      <c r="E174" s="15">
        <v>1</v>
      </c>
      <c r="F174" s="16">
        <v>330</v>
      </c>
      <c r="G174" s="28">
        <f t="shared" si="4"/>
        <v>349.8</v>
      </c>
      <c r="H174" s="16">
        <v>700</v>
      </c>
      <c r="I174" s="16">
        <v>1050</v>
      </c>
      <c r="J174" s="16">
        <f t="shared" si="5"/>
        <v>1350</v>
      </c>
      <c r="K174" s="16"/>
      <c r="L174" s="16"/>
      <c r="M174" s="16"/>
      <c r="N174" s="16"/>
      <c r="O174" s="16"/>
    </row>
    <row r="175" spans="1:15" x14ac:dyDescent="0.25">
      <c r="A175" s="68"/>
      <c r="B175" s="78"/>
      <c r="C175" s="13">
        <v>8</v>
      </c>
      <c r="D175" s="14">
        <v>18.100000000000001</v>
      </c>
      <c r="E175" s="15">
        <v>1</v>
      </c>
      <c r="F175" s="16">
        <v>330</v>
      </c>
      <c r="G175" s="28">
        <f t="shared" si="4"/>
        <v>349.8</v>
      </c>
      <c r="H175" s="16">
        <v>700</v>
      </c>
      <c r="I175" s="16">
        <v>1050</v>
      </c>
      <c r="J175" s="16">
        <f t="shared" si="5"/>
        <v>1350</v>
      </c>
      <c r="K175" s="16"/>
      <c r="L175" s="16"/>
      <c r="M175" s="16"/>
      <c r="N175" s="16"/>
      <c r="O175" s="16"/>
    </row>
    <row r="176" spans="1:15" x14ac:dyDescent="0.25">
      <c r="A176" s="69"/>
      <c r="B176" s="69"/>
      <c r="C176" s="19">
        <v>9</v>
      </c>
      <c r="D176" s="20">
        <v>18.899999999999999</v>
      </c>
      <c r="E176" s="17"/>
      <c r="F176" s="17"/>
      <c r="G176" s="28"/>
      <c r="H176" s="16"/>
      <c r="I176" s="17"/>
      <c r="J176" s="16"/>
      <c r="K176" s="17"/>
      <c r="L176" s="17"/>
      <c r="M176" s="17"/>
      <c r="N176" s="17"/>
      <c r="O176" s="17"/>
    </row>
    <row r="177" spans="1:15" x14ac:dyDescent="0.25">
      <c r="A177" s="67" t="s">
        <v>169</v>
      </c>
      <c r="B177" s="77" t="s">
        <v>58</v>
      </c>
      <c r="C177" s="1">
        <v>6</v>
      </c>
      <c r="D177" s="2">
        <v>16.5</v>
      </c>
      <c r="G177" s="26"/>
      <c r="H177" s="12"/>
      <c r="J177" s="12"/>
    </row>
    <row r="178" spans="1:15" x14ac:dyDescent="0.25">
      <c r="A178" s="68"/>
      <c r="B178" s="68"/>
      <c r="C178" s="1">
        <v>7</v>
      </c>
      <c r="D178" s="2">
        <v>17.3</v>
      </c>
      <c r="E178" s="7">
        <v>1</v>
      </c>
      <c r="F178">
        <v>300</v>
      </c>
      <c r="G178" s="28">
        <f t="shared" si="4"/>
        <v>318</v>
      </c>
      <c r="H178" s="16">
        <v>650</v>
      </c>
      <c r="I178" s="16">
        <v>1000</v>
      </c>
      <c r="J178" s="16">
        <f t="shared" si="5"/>
        <v>1300</v>
      </c>
      <c r="K178" s="16"/>
    </row>
    <row r="179" spans="1:15" x14ac:dyDescent="0.25">
      <c r="A179" s="68"/>
      <c r="B179" s="68"/>
      <c r="C179" s="1">
        <v>8</v>
      </c>
      <c r="D179" s="2">
        <v>18.100000000000001</v>
      </c>
      <c r="E179" s="7">
        <v>1</v>
      </c>
      <c r="F179">
        <v>300</v>
      </c>
      <c r="G179" s="28">
        <f t="shared" si="4"/>
        <v>318</v>
      </c>
      <c r="H179" s="16">
        <v>650</v>
      </c>
      <c r="I179" s="16">
        <v>1000</v>
      </c>
      <c r="J179" s="16">
        <f t="shared" si="5"/>
        <v>1300</v>
      </c>
      <c r="K179" s="16"/>
    </row>
    <row r="180" spans="1:15" x14ac:dyDescent="0.25">
      <c r="A180" s="69"/>
      <c r="B180" s="69"/>
      <c r="C180" s="1">
        <v>9</v>
      </c>
      <c r="D180" s="2">
        <v>18.899999999999999</v>
      </c>
      <c r="G180" s="28"/>
      <c r="H180" s="16"/>
      <c r="J180" s="16"/>
    </row>
    <row r="181" spans="1:15" x14ac:dyDescent="0.25">
      <c r="A181" s="67" t="s">
        <v>171</v>
      </c>
      <c r="B181" s="77" t="s">
        <v>59</v>
      </c>
      <c r="C181" s="10">
        <v>6</v>
      </c>
      <c r="D181" s="11">
        <v>16.5</v>
      </c>
      <c r="E181" s="12"/>
      <c r="F181" s="12"/>
      <c r="G181" s="26"/>
      <c r="H181" s="12"/>
      <c r="I181" s="12"/>
      <c r="J181" s="12"/>
      <c r="K181" s="12"/>
      <c r="L181" s="12"/>
      <c r="M181" s="12"/>
      <c r="N181" s="12"/>
      <c r="O181" s="12"/>
    </row>
    <row r="182" spans="1:15" x14ac:dyDescent="0.25">
      <c r="A182" s="70"/>
      <c r="B182" s="78"/>
      <c r="C182" s="13">
        <v>7</v>
      </c>
      <c r="D182" s="14">
        <v>17.3</v>
      </c>
      <c r="E182" s="15">
        <v>1</v>
      </c>
      <c r="F182" s="16">
        <v>256</v>
      </c>
      <c r="G182" s="28">
        <f t="shared" si="4"/>
        <v>271.36</v>
      </c>
      <c r="H182" s="16">
        <v>550</v>
      </c>
      <c r="I182" s="16">
        <v>850</v>
      </c>
      <c r="J182" s="16">
        <f t="shared" si="5"/>
        <v>1150</v>
      </c>
      <c r="K182" s="16"/>
      <c r="L182" s="16"/>
      <c r="M182" s="16"/>
      <c r="N182" s="16"/>
      <c r="O182" s="16"/>
    </row>
    <row r="183" spans="1:15" x14ac:dyDescent="0.25">
      <c r="A183" s="70"/>
      <c r="B183" s="78"/>
      <c r="C183" s="13">
        <v>8</v>
      </c>
      <c r="D183" s="14">
        <v>18.100000000000001</v>
      </c>
      <c r="E183" s="15">
        <v>1</v>
      </c>
      <c r="F183" s="16">
        <v>256</v>
      </c>
      <c r="G183" s="28">
        <f t="shared" si="4"/>
        <v>271.36</v>
      </c>
      <c r="H183" s="16">
        <v>550</v>
      </c>
      <c r="I183" s="16">
        <v>850</v>
      </c>
      <c r="J183" s="16">
        <f t="shared" si="5"/>
        <v>1150</v>
      </c>
      <c r="K183" s="16"/>
      <c r="L183" s="16"/>
      <c r="M183" s="16"/>
      <c r="N183" s="16"/>
      <c r="O183" s="16"/>
    </row>
    <row r="184" spans="1:15" x14ac:dyDescent="0.25">
      <c r="A184" s="71"/>
      <c r="B184" s="69"/>
      <c r="C184" s="13">
        <v>9</v>
      </c>
      <c r="D184" s="14">
        <v>18.899999999999999</v>
      </c>
      <c r="E184" s="16"/>
      <c r="F184" s="16"/>
      <c r="G184" s="28"/>
      <c r="H184" s="16"/>
      <c r="I184" s="16"/>
      <c r="J184" s="16"/>
      <c r="K184" s="17"/>
      <c r="L184" s="17"/>
      <c r="M184" s="17"/>
      <c r="N184" s="17"/>
      <c r="O184" s="17"/>
    </row>
    <row r="185" spans="1:15" x14ac:dyDescent="0.25">
      <c r="A185" s="30" t="s">
        <v>172</v>
      </c>
      <c r="B185" s="21" t="s">
        <v>83</v>
      </c>
      <c r="C185" s="63">
        <v>7</v>
      </c>
      <c r="D185" s="64">
        <v>17.3</v>
      </c>
      <c r="E185" s="65">
        <v>1</v>
      </c>
      <c r="F185" s="21">
        <v>0</v>
      </c>
      <c r="G185" s="29">
        <v>0</v>
      </c>
      <c r="H185" s="21">
        <v>0</v>
      </c>
      <c r="I185" s="21">
        <v>0</v>
      </c>
      <c r="J185" s="21">
        <v>950</v>
      </c>
      <c r="K185" s="21"/>
      <c r="L185" s="21"/>
      <c r="M185" s="21"/>
      <c r="N185" s="21"/>
      <c r="O185" s="21"/>
    </row>
    <row r="186" spans="1:15" s="24" customFormat="1" x14ac:dyDescent="0.25">
      <c r="A186" s="33"/>
      <c r="B186" s="23"/>
      <c r="C186" s="23"/>
      <c r="D186" s="23"/>
      <c r="G186" s="51"/>
      <c r="H186" s="52"/>
      <c r="J186" s="52"/>
    </row>
    <row r="187" spans="1:15" x14ac:dyDescent="0.25">
      <c r="A187" s="30" t="s">
        <v>162</v>
      </c>
      <c r="B187" s="12" t="s">
        <v>60</v>
      </c>
      <c r="C187" s="31">
        <v>2</v>
      </c>
      <c r="D187" s="12">
        <v>389</v>
      </c>
      <c r="E187" s="12"/>
      <c r="F187" s="12">
        <f t="shared" ref="F187:F194" si="6">D187*C187</f>
        <v>778</v>
      </c>
      <c r="G187" s="26">
        <f t="shared" ref="G187:G194" si="7">F187+(F187*0.06)</f>
        <v>824.68</v>
      </c>
      <c r="H187" s="12">
        <v>800</v>
      </c>
      <c r="I187" s="12">
        <v>1250</v>
      </c>
      <c r="J187" s="12">
        <f t="shared" ref="J187:J194" si="8">I187+300</f>
        <v>1550</v>
      </c>
      <c r="K187" s="12"/>
      <c r="L187" s="12"/>
      <c r="M187" s="12"/>
      <c r="N187" s="12"/>
      <c r="O187" s="12"/>
    </row>
    <row r="188" spans="1:15" x14ac:dyDescent="0.25">
      <c r="A188" s="30" t="s">
        <v>163</v>
      </c>
      <c r="B188" s="21" t="s">
        <v>61</v>
      </c>
      <c r="C188" s="22">
        <v>2</v>
      </c>
      <c r="D188" s="21">
        <v>389</v>
      </c>
      <c r="E188" s="21"/>
      <c r="F188" s="21">
        <f t="shared" si="6"/>
        <v>778</v>
      </c>
      <c r="G188" s="26">
        <f t="shared" si="7"/>
        <v>824.68</v>
      </c>
      <c r="H188" s="16">
        <v>800</v>
      </c>
      <c r="I188" s="16">
        <v>1250</v>
      </c>
      <c r="J188" s="12">
        <f t="shared" si="8"/>
        <v>1550</v>
      </c>
      <c r="K188" s="21"/>
      <c r="L188" s="21"/>
      <c r="M188" s="21"/>
      <c r="N188" s="21"/>
      <c r="O188" s="21"/>
    </row>
    <row r="189" spans="1:15" x14ac:dyDescent="0.25">
      <c r="A189" s="30" t="s">
        <v>164</v>
      </c>
      <c r="B189" t="s">
        <v>72</v>
      </c>
      <c r="C189" s="8">
        <v>1</v>
      </c>
      <c r="D189">
        <v>377</v>
      </c>
      <c r="F189">
        <f t="shared" si="6"/>
        <v>377</v>
      </c>
      <c r="G189" s="26">
        <f t="shared" si="7"/>
        <v>399.62</v>
      </c>
      <c r="H189" s="27">
        <v>800</v>
      </c>
      <c r="I189" s="27">
        <v>1200</v>
      </c>
      <c r="J189" s="12">
        <f t="shared" si="8"/>
        <v>1500</v>
      </c>
    </row>
    <row r="190" spans="1:15" x14ac:dyDescent="0.25">
      <c r="A190" s="30" t="s">
        <v>165</v>
      </c>
      <c r="B190" s="21" t="s">
        <v>73</v>
      </c>
      <c r="C190" s="22">
        <v>1</v>
      </c>
      <c r="D190" s="21">
        <v>377</v>
      </c>
      <c r="E190" s="21"/>
      <c r="F190" s="21">
        <f t="shared" si="6"/>
        <v>377</v>
      </c>
      <c r="G190" s="26">
        <f t="shared" si="7"/>
        <v>399.62</v>
      </c>
      <c r="H190" s="27">
        <v>800</v>
      </c>
      <c r="I190" s="27">
        <v>1200</v>
      </c>
      <c r="J190" s="12">
        <f t="shared" si="8"/>
        <v>1500</v>
      </c>
      <c r="K190" s="21"/>
      <c r="L190" s="21"/>
      <c r="M190" s="21"/>
      <c r="N190" s="21"/>
      <c r="O190" s="21"/>
    </row>
    <row r="191" spans="1:15" x14ac:dyDescent="0.25">
      <c r="A191" s="30" t="s">
        <v>166</v>
      </c>
      <c r="B191" t="s">
        <v>74</v>
      </c>
      <c r="C191" s="8">
        <v>1</v>
      </c>
      <c r="D191">
        <v>377</v>
      </c>
      <c r="F191">
        <f t="shared" si="6"/>
        <v>377</v>
      </c>
      <c r="G191" s="26">
        <f t="shared" si="7"/>
        <v>399.62</v>
      </c>
      <c r="H191" s="27">
        <v>800</v>
      </c>
      <c r="I191" s="27">
        <v>1200</v>
      </c>
      <c r="J191" s="12">
        <f t="shared" si="8"/>
        <v>1500</v>
      </c>
    </row>
    <row r="192" spans="1:15" x14ac:dyDescent="0.25">
      <c r="A192" s="30" t="s">
        <v>151</v>
      </c>
      <c r="B192" s="21" t="s">
        <v>75</v>
      </c>
      <c r="C192" s="22">
        <v>1</v>
      </c>
      <c r="D192" s="21">
        <v>377</v>
      </c>
      <c r="E192" s="21"/>
      <c r="F192" s="21">
        <f t="shared" si="6"/>
        <v>377</v>
      </c>
      <c r="G192" s="26">
        <f t="shared" si="7"/>
        <v>399.62</v>
      </c>
      <c r="H192" s="27">
        <v>800</v>
      </c>
      <c r="I192" s="27">
        <v>1200</v>
      </c>
      <c r="J192" s="12">
        <f t="shared" si="8"/>
        <v>1500</v>
      </c>
      <c r="K192" s="21"/>
      <c r="L192" s="21"/>
      <c r="M192" s="21"/>
      <c r="N192" s="21"/>
      <c r="O192" s="21"/>
    </row>
    <row r="193" spans="1:15" x14ac:dyDescent="0.25">
      <c r="A193" s="30" t="s">
        <v>150</v>
      </c>
      <c r="B193" t="s">
        <v>76</v>
      </c>
      <c r="C193" s="8">
        <v>1</v>
      </c>
      <c r="D193">
        <v>377</v>
      </c>
      <c r="F193">
        <f t="shared" si="6"/>
        <v>377</v>
      </c>
      <c r="G193" s="26">
        <f t="shared" si="7"/>
        <v>399.62</v>
      </c>
      <c r="H193" s="27">
        <v>800</v>
      </c>
      <c r="I193" s="27">
        <v>1200</v>
      </c>
      <c r="J193" s="12">
        <f t="shared" si="8"/>
        <v>1500</v>
      </c>
    </row>
    <row r="194" spans="1:15" x14ac:dyDescent="0.25">
      <c r="A194" s="30" t="s">
        <v>167</v>
      </c>
      <c r="B194" s="21" t="s">
        <v>77</v>
      </c>
      <c r="C194" s="22">
        <v>1</v>
      </c>
      <c r="D194" s="21">
        <v>377</v>
      </c>
      <c r="E194" s="21"/>
      <c r="F194" s="21">
        <f t="shared" si="6"/>
        <v>377</v>
      </c>
      <c r="G194" s="26">
        <f t="shared" si="7"/>
        <v>399.62</v>
      </c>
      <c r="H194" s="27">
        <v>800</v>
      </c>
      <c r="I194" s="27">
        <v>1200</v>
      </c>
      <c r="J194" s="12">
        <f t="shared" si="8"/>
        <v>1500</v>
      </c>
      <c r="K194" s="21"/>
      <c r="L194" s="21"/>
      <c r="M194" s="21"/>
      <c r="N194" s="21"/>
      <c r="O194" s="21"/>
    </row>
    <row r="195" spans="1:15" x14ac:dyDescent="0.25">
      <c r="A195" s="30" t="s">
        <v>152</v>
      </c>
      <c r="B195" t="s">
        <v>62</v>
      </c>
      <c r="C195" s="8">
        <v>1</v>
      </c>
      <c r="D195">
        <v>646</v>
      </c>
      <c r="F195">
        <f t="shared" ref="F195:F206" si="9">D195*C195</f>
        <v>646</v>
      </c>
      <c r="G195" s="26">
        <f t="shared" si="4"/>
        <v>684.76</v>
      </c>
      <c r="H195" s="16">
        <v>1350</v>
      </c>
      <c r="I195" s="16">
        <v>2000</v>
      </c>
      <c r="J195" s="12">
        <f t="shared" si="5"/>
        <v>2300</v>
      </c>
    </row>
    <row r="196" spans="1:15" x14ac:dyDescent="0.25">
      <c r="A196" s="30" t="s">
        <v>153</v>
      </c>
      <c r="B196" s="21" t="s">
        <v>63</v>
      </c>
      <c r="C196" s="22">
        <v>1</v>
      </c>
      <c r="D196" s="21">
        <v>646</v>
      </c>
      <c r="E196" s="21"/>
      <c r="F196" s="21">
        <f t="shared" si="9"/>
        <v>646</v>
      </c>
      <c r="G196" s="26">
        <f t="shared" si="4"/>
        <v>684.76</v>
      </c>
      <c r="H196" s="16">
        <v>1350</v>
      </c>
      <c r="I196" s="16">
        <v>2000</v>
      </c>
      <c r="J196" s="12">
        <f t="shared" si="5"/>
        <v>2300</v>
      </c>
      <c r="K196" s="21"/>
      <c r="L196" s="21"/>
      <c r="M196" s="21"/>
      <c r="N196" s="21"/>
      <c r="O196" s="21"/>
    </row>
    <row r="197" spans="1:15" x14ac:dyDescent="0.25">
      <c r="A197" s="30" t="s">
        <v>154</v>
      </c>
      <c r="B197" t="s">
        <v>64</v>
      </c>
      <c r="C197" s="8">
        <v>1</v>
      </c>
      <c r="D197">
        <v>646</v>
      </c>
      <c r="F197">
        <f t="shared" si="9"/>
        <v>646</v>
      </c>
      <c r="G197" s="26">
        <f t="shared" si="4"/>
        <v>684.76</v>
      </c>
      <c r="H197" s="16">
        <v>1350</v>
      </c>
      <c r="I197" s="16">
        <v>2000</v>
      </c>
      <c r="J197" s="12">
        <f t="shared" si="5"/>
        <v>2300</v>
      </c>
    </row>
    <row r="198" spans="1:15" x14ac:dyDescent="0.25">
      <c r="A198" s="30" t="s">
        <v>155</v>
      </c>
      <c r="B198" s="21" t="s">
        <v>65</v>
      </c>
      <c r="C198" s="22">
        <v>1</v>
      </c>
      <c r="D198" s="21">
        <v>778</v>
      </c>
      <c r="E198" s="21"/>
      <c r="F198" s="21">
        <f t="shared" si="9"/>
        <v>778</v>
      </c>
      <c r="G198" s="26">
        <f t="shared" si="4"/>
        <v>824.68</v>
      </c>
      <c r="H198" s="16">
        <v>1600</v>
      </c>
      <c r="I198" s="16">
        <v>2500</v>
      </c>
      <c r="J198" s="12">
        <f t="shared" si="5"/>
        <v>2800</v>
      </c>
      <c r="K198" s="21"/>
      <c r="L198" s="21"/>
      <c r="M198" s="21"/>
      <c r="N198" s="21"/>
      <c r="O198" s="21"/>
    </row>
    <row r="199" spans="1:15" x14ac:dyDescent="0.25">
      <c r="A199" s="30" t="s">
        <v>156</v>
      </c>
      <c r="B199" t="s">
        <v>66</v>
      </c>
      <c r="C199" s="8">
        <v>1</v>
      </c>
      <c r="D199">
        <v>559</v>
      </c>
      <c r="F199">
        <f t="shared" si="9"/>
        <v>559</v>
      </c>
      <c r="G199" s="26">
        <f t="shared" si="4"/>
        <v>592.54</v>
      </c>
      <c r="H199" s="27">
        <v>1200</v>
      </c>
      <c r="I199" s="16">
        <v>1800</v>
      </c>
      <c r="J199" s="12">
        <f t="shared" si="5"/>
        <v>2100</v>
      </c>
    </row>
    <row r="200" spans="1:15" x14ac:dyDescent="0.25">
      <c r="A200" s="30" t="s">
        <v>157</v>
      </c>
      <c r="B200" s="21" t="s">
        <v>67</v>
      </c>
      <c r="C200" s="22">
        <v>1</v>
      </c>
      <c r="D200" s="21">
        <v>560</v>
      </c>
      <c r="E200" s="21"/>
      <c r="F200" s="21">
        <f t="shared" si="9"/>
        <v>560</v>
      </c>
      <c r="G200" s="26">
        <f t="shared" si="4"/>
        <v>593.6</v>
      </c>
      <c r="H200" s="27">
        <v>1200</v>
      </c>
      <c r="I200" s="16">
        <v>1800</v>
      </c>
      <c r="J200" s="12">
        <f t="shared" si="5"/>
        <v>2100</v>
      </c>
      <c r="K200" s="21"/>
      <c r="L200" s="21"/>
      <c r="M200" s="21"/>
      <c r="N200" s="21"/>
      <c r="O200" s="21"/>
    </row>
    <row r="201" spans="1:15" x14ac:dyDescent="0.25">
      <c r="A201" s="30" t="s">
        <v>158</v>
      </c>
      <c r="B201" t="s">
        <v>68</v>
      </c>
      <c r="C201" s="8">
        <v>1</v>
      </c>
      <c r="D201">
        <v>604</v>
      </c>
      <c r="F201">
        <f t="shared" si="9"/>
        <v>604</v>
      </c>
      <c r="G201" s="26">
        <f t="shared" ref="G201:G206" si="10">F201+(F201*0.06)</f>
        <v>640.24</v>
      </c>
      <c r="H201" s="27">
        <v>1200</v>
      </c>
      <c r="I201" s="27">
        <v>2000</v>
      </c>
      <c r="J201" s="12">
        <f t="shared" ref="J201:J204" si="11">I201+300</f>
        <v>2300</v>
      </c>
    </row>
    <row r="202" spans="1:15" x14ac:dyDescent="0.25">
      <c r="A202" s="30" t="s">
        <v>159</v>
      </c>
      <c r="B202" s="21" t="s">
        <v>69</v>
      </c>
      <c r="C202" s="22">
        <v>1</v>
      </c>
      <c r="D202" s="21">
        <v>604</v>
      </c>
      <c r="E202" s="21"/>
      <c r="F202" s="21">
        <f t="shared" si="9"/>
        <v>604</v>
      </c>
      <c r="G202" s="26">
        <f t="shared" si="10"/>
        <v>640.24</v>
      </c>
      <c r="H202" s="27">
        <v>1200</v>
      </c>
      <c r="I202" s="27">
        <v>2000</v>
      </c>
      <c r="J202" s="12">
        <f t="shared" si="11"/>
        <v>2300</v>
      </c>
      <c r="K202" s="21"/>
      <c r="L202" s="21"/>
      <c r="M202" s="21"/>
      <c r="N202" s="21"/>
      <c r="O202" s="21"/>
    </row>
    <row r="203" spans="1:15" x14ac:dyDescent="0.25">
      <c r="A203" s="30" t="s">
        <v>160</v>
      </c>
      <c r="B203" t="s">
        <v>70</v>
      </c>
      <c r="C203" s="8">
        <v>1</v>
      </c>
      <c r="D203">
        <v>604</v>
      </c>
      <c r="F203">
        <f t="shared" si="9"/>
        <v>604</v>
      </c>
      <c r="G203" s="26">
        <f t="shared" si="10"/>
        <v>640.24</v>
      </c>
      <c r="H203" s="27">
        <v>1200</v>
      </c>
      <c r="I203" s="27">
        <v>2000</v>
      </c>
      <c r="J203" s="12">
        <f t="shared" si="11"/>
        <v>2300</v>
      </c>
    </row>
    <row r="204" spans="1:15" x14ac:dyDescent="0.25">
      <c r="A204" s="30" t="s">
        <v>161</v>
      </c>
      <c r="B204" s="21" t="s">
        <v>71</v>
      </c>
      <c r="C204" s="22">
        <v>1</v>
      </c>
      <c r="D204" s="21">
        <v>604</v>
      </c>
      <c r="E204" s="21"/>
      <c r="F204" s="21">
        <f t="shared" si="9"/>
        <v>604</v>
      </c>
      <c r="G204" s="26">
        <f t="shared" si="10"/>
        <v>640.24</v>
      </c>
      <c r="H204" s="27">
        <v>1200</v>
      </c>
      <c r="I204" s="27">
        <v>2000</v>
      </c>
      <c r="J204" s="12">
        <f t="shared" si="11"/>
        <v>2300</v>
      </c>
      <c r="K204" s="21"/>
      <c r="L204" s="21"/>
      <c r="M204" s="21"/>
      <c r="N204" s="21"/>
      <c r="O204" s="21"/>
    </row>
    <row r="205" spans="1:15" x14ac:dyDescent="0.25">
      <c r="A205" s="30" t="s">
        <v>168</v>
      </c>
      <c r="B205" s="17" t="s">
        <v>78</v>
      </c>
      <c r="C205" s="32">
        <v>1</v>
      </c>
      <c r="D205" s="17">
        <v>620</v>
      </c>
      <c r="E205" s="17"/>
      <c r="F205" s="17">
        <f t="shared" si="9"/>
        <v>620</v>
      </c>
      <c r="G205" s="29">
        <f t="shared" si="10"/>
        <v>657.2</v>
      </c>
      <c r="H205" s="27">
        <v>1000</v>
      </c>
      <c r="I205" s="27">
        <v>1500</v>
      </c>
      <c r="J205" s="21">
        <v>1550</v>
      </c>
      <c r="K205" s="17"/>
      <c r="L205" s="17"/>
      <c r="M205" s="17"/>
      <c r="N205" s="17"/>
      <c r="O205" s="17"/>
    </row>
    <row r="206" spans="1:15" x14ac:dyDescent="0.25">
      <c r="A206" s="30" t="s">
        <v>173</v>
      </c>
      <c r="B206" s="27" t="s">
        <v>174</v>
      </c>
      <c r="C206" s="32">
        <v>1</v>
      </c>
      <c r="D206" s="27">
        <v>0</v>
      </c>
      <c r="E206">
        <v>0</v>
      </c>
      <c r="F206" s="27">
        <f t="shared" si="9"/>
        <v>0</v>
      </c>
      <c r="G206" s="66">
        <f t="shared" si="10"/>
        <v>0</v>
      </c>
      <c r="H206" s="27">
        <v>0</v>
      </c>
      <c r="I206" s="27">
        <v>150</v>
      </c>
      <c r="J206">
        <v>350</v>
      </c>
    </row>
    <row r="208" spans="1:15" x14ac:dyDescent="0.25">
      <c r="C208">
        <f>SUM(C187:C206)</f>
        <v>22</v>
      </c>
      <c r="E208">
        <f>SUM(E2:E206)</f>
        <v>85</v>
      </c>
      <c r="F208">
        <f>SUM(F2:F206)</f>
        <v>81770</v>
      </c>
      <c r="G208">
        <f>SUM(G2:G206)</f>
        <v>86676.199999999983</v>
      </c>
      <c r="H208">
        <f>SUM(H2:H206)</f>
        <v>168970</v>
      </c>
      <c r="I208">
        <f>SUM(I2:I206)</f>
        <v>259900</v>
      </c>
    </row>
    <row r="212" spans="4:17" x14ac:dyDescent="0.25">
      <c r="D212">
        <f>E208+C208</f>
        <v>107</v>
      </c>
    </row>
    <row r="215" spans="4:17" x14ac:dyDescent="0.25">
      <c r="P215" s="9" t="s">
        <v>5</v>
      </c>
      <c r="Q215" s="9">
        <v>72478</v>
      </c>
    </row>
    <row r="216" spans="4:17" x14ac:dyDescent="0.25">
      <c r="P216" s="9" t="s">
        <v>7</v>
      </c>
      <c r="Q216" s="9">
        <v>13707</v>
      </c>
    </row>
    <row r="217" spans="4:17" x14ac:dyDescent="0.25">
      <c r="P217" s="9" t="s">
        <v>6</v>
      </c>
      <c r="Q217" s="9">
        <v>600</v>
      </c>
    </row>
    <row r="219" spans="4:17" x14ac:dyDescent="0.25">
      <c r="Q219">
        <f>Q215+Q216+Q217</f>
        <v>86785</v>
      </c>
    </row>
    <row r="220" spans="4:17" x14ac:dyDescent="0.25">
      <c r="Q220" s="25">
        <v>8.8999999999999996E-2</v>
      </c>
    </row>
  </sheetData>
  <mergeCells count="90">
    <mergeCell ref="A156:A159"/>
    <mergeCell ref="A160:A163"/>
    <mergeCell ref="A164:A167"/>
    <mergeCell ref="A168:A171"/>
    <mergeCell ref="A131:A134"/>
    <mergeCell ref="A135:A138"/>
    <mergeCell ref="A139:A142"/>
    <mergeCell ref="A143:A146"/>
    <mergeCell ref="A147:A150"/>
    <mergeCell ref="A151:A154"/>
    <mergeCell ref="A113:A115"/>
    <mergeCell ref="A31:A34"/>
    <mergeCell ref="A35:A38"/>
    <mergeCell ref="A39:A42"/>
    <mergeCell ref="A43:A46"/>
    <mergeCell ref="A47:A50"/>
    <mergeCell ref="A51:A54"/>
    <mergeCell ref="A84:A87"/>
    <mergeCell ref="A88:A91"/>
    <mergeCell ref="A92:A95"/>
    <mergeCell ref="A96:A99"/>
    <mergeCell ref="A100:A103"/>
    <mergeCell ref="A104:A107"/>
    <mergeCell ref="A61:A64"/>
    <mergeCell ref="A65:A68"/>
    <mergeCell ref="A69:A72"/>
    <mergeCell ref="A128:A130"/>
    <mergeCell ref="A125:A127"/>
    <mergeCell ref="A122:A124"/>
    <mergeCell ref="A119:A121"/>
    <mergeCell ref="A116:A118"/>
    <mergeCell ref="A109:A111"/>
    <mergeCell ref="A2:A5"/>
    <mergeCell ref="A6:A9"/>
    <mergeCell ref="A10:A13"/>
    <mergeCell ref="A14:A17"/>
    <mergeCell ref="A18:A21"/>
    <mergeCell ref="A55:A58"/>
    <mergeCell ref="A22:A25"/>
    <mergeCell ref="A26:A29"/>
    <mergeCell ref="A73:A76"/>
    <mergeCell ref="A77:A80"/>
    <mergeCell ref="B164:B167"/>
    <mergeCell ref="B168:B171"/>
    <mergeCell ref="B173:B176"/>
    <mergeCell ref="B177:B180"/>
    <mergeCell ref="B181:B184"/>
    <mergeCell ref="B160:B163"/>
    <mergeCell ref="B119:B121"/>
    <mergeCell ref="B122:B124"/>
    <mergeCell ref="B125:B127"/>
    <mergeCell ref="B128:B130"/>
    <mergeCell ref="B131:B134"/>
    <mergeCell ref="B135:B138"/>
    <mergeCell ref="B139:B142"/>
    <mergeCell ref="B143:B146"/>
    <mergeCell ref="B147:B150"/>
    <mergeCell ref="B151:B154"/>
    <mergeCell ref="B156:B159"/>
    <mergeCell ref="B51:B54"/>
    <mergeCell ref="B55:B58"/>
    <mergeCell ref="B61:B64"/>
    <mergeCell ref="B116:B118"/>
    <mergeCell ref="B69:B72"/>
    <mergeCell ref="B73:B76"/>
    <mergeCell ref="B77:B80"/>
    <mergeCell ref="B84:B87"/>
    <mergeCell ref="B88:B91"/>
    <mergeCell ref="B92:B95"/>
    <mergeCell ref="B96:B99"/>
    <mergeCell ref="B100:B103"/>
    <mergeCell ref="B104:B107"/>
    <mergeCell ref="B109:B111"/>
    <mergeCell ref="B113:B115"/>
    <mergeCell ref="A173:A176"/>
    <mergeCell ref="A177:A180"/>
    <mergeCell ref="A181:A184"/>
    <mergeCell ref="B22:B25"/>
    <mergeCell ref="B2:B5"/>
    <mergeCell ref="B6:B9"/>
    <mergeCell ref="B10:B13"/>
    <mergeCell ref="B14:B17"/>
    <mergeCell ref="B18:B21"/>
    <mergeCell ref="B65:B68"/>
    <mergeCell ref="B26:B29"/>
    <mergeCell ref="B31:B34"/>
    <mergeCell ref="B35:B38"/>
    <mergeCell ref="B39:B42"/>
    <mergeCell ref="B43:B46"/>
    <mergeCell ref="B47:B50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Jewelry 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Роман</cp:lastModifiedBy>
  <dcterms:created xsi:type="dcterms:W3CDTF">2015-06-05T18:19:34Z</dcterms:created>
  <dcterms:modified xsi:type="dcterms:W3CDTF">2021-08-25T10:54:07Z</dcterms:modified>
</cp:coreProperties>
</file>