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 Инвестиции" sheetId="1" r:id="rId4"/>
    <sheet state="visible" name="2 Продажи" sheetId="2" r:id="rId5"/>
    <sheet state="visible" name="3 Расходы" sheetId="3" r:id="rId6"/>
    <sheet state="visible" name="4 Показатели_автоматически" sheetId="4" r:id="rId7"/>
  </sheets>
  <definedNames/>
  <calcPr/>
  <extLst>
    <ext uri="GoogleSheetsCustomDataVersion1">
      <go:sheetsCustomData xmlns:go="http://customooxmlschemas.google.com/" r:id="rId8" roundtripDataSignature="AMtx7miVwA20pww31z7BPC7YmZ7kk3QMVQ=="/>
    </ext>
  </extLst>
</workbook>
</file>

<file path=xl/sharedStrings.xml><?xml version="1.0" encoding="utf-8"?>
<sst xmlns="http://schemas.openxmlformats.org/spreadsheetml/2006/main" count="132" uniqueCount="98">
  <si>
    <t>Таблица 1. Расчет потребности в инвестициях</t>
  </si>
  <si>
    <t>Статьи затрат</t>
  </si>
  <si>
    <t xml:space="preserve">Сумма стоимости </t>
  </si>
  <si>
    <t>Капитальные вложения</t>
  </si>
  <si>
    <t>вложения на запуск</t>
  </si>
  <si>
    <t>10.000.000тг</t>
  </si>
  <si>
    <t>Покупка оборудования</t>
  </si>
  <si>
    <t>3.390.000тг</t>
  </si>
  <si>
    <t>Капитальный ремонт помещения</t>
  </si>
  <si>
    <t>580.000тг</t>
  </si>
  <si>
    <t xml:space="preserve">Реклама и создание сайта </t>
  </si>
  <si>
    <t>1.050.000тг</t>
  </si>
  <si>
    <t xml:space="preserve">Аренда офиса на 3 месяца </t>
  </si>
  <si>
    <t xml:space="preserve">Зарплата на 3 месяца </t>
  </si>
  <si>
    <t>1.990.000тг</t>
  </si>
  <si>
    <t>Резерв</t>
  </si>
  <si>
    <t>1.885.000тг</t>
  </si>
  <si>
    <t xml:space="preserve">Регистрация </t>
  </si>
  <si>
    <t>55.000тг</t>
  </si>
  <si>
    <t>Расходы на оборудование</t>
  </si>
  <si>
    <t>Учебный стол 12 шт</t>
  </si>
  <si>
    <t>180.000тг</t>
  </si>
  <si>
    <t xml:space="preserve"> Стол преподавателя 3 шт</t>
  </si>
  <si>
    <t>45.000тг</t>
  </si>
  <si>
    <t>Стулья 60 шт</t>
  </si>
  <si>
    <t xml:space="preserve"> Стойка ресепшн 1 шт </t>
  </si>
  <si>
    <t>24.000тг</t>
  </si>
  <si>
    <t xml:space="preserve"> Доска (маркерная) 3 шт</t>
  </si>
  <si>
    <t>90.000тг</t>
  </si>
  <si>
    <t xml:space="preserve"> Учебный материал 3 шт</t>
  </si>
  <si>
    <t>1.800.000тг</t>
  </si>
  <si>
    <t xml:space="preserve"> Диван 2 шт</t>
  </si>
  <si>
    <t>60.000тг</t>
  </si>
  <si>
    <t xml:space="preserve"> Компьютер 4 шт</t>
  </si>
  <si>
    <t>560.000тг</t>
  </si>
  <si>
    <t xml:space="preserve"> Принтер 2 шт</t>
  </si>
  <si>
    <t>140.000тг</t>
  </si>
  <si>
    <t xml:space="preserve"> Стеллажи 2 шт</t>
  </si>
  <si>
    <t xml:space="preserve"> Касса (kaspi) 1 шт</t>
  </si>
  <si>
    <t xml:space="preserve"> Шкаф для одежды 1 шт </t>
  </si>
  <si>
    <t>11.000тг</t>
  </si>
  <si>
    <t>Резерв на непредвиденные расходы</t>
  </si>
  <si>
    <t>Итого потребность в инвестициях</t>
  </si>
  <si>
    <t xml:space="preserve">Таблица 2. План продаж помесячно </t>
  </si>
  <si>
    <t>План продаж В МЕСЯЦ</t>
  </si>
  <si>
    <t>каждый месяц в 1й год</t>
  </si>
  <si>
    <t>каждый месяц во 2й год</t>
  </si>
  <si>
    <t>каждый месяц в 3й год</t>
  </si>
  <si>
    <t>Услуги</t>
  </si>
  <si>
    <t xml:space="preserve">Английский язык (в группе) </t>
  </si>
  <si>
    <t>Индивидуальные занятия</t>
  </si>
  <si>
    <t xml:space="preserve">Таблица 3. План расходов помесячно </t>
  </si>
  <si>
    <t>Заполнять только желтые ячейки, отмеченные значками "…"</t>
  </si>
  <si>
    <t>План расходов В МЕСЯЦ</t>
  </si>
  <si>
    <t>Операционные расходы</t>
  </si>
  <si>
    <t>каждый месяц в 1 год</t>
  </si>
  <si>
    <t>каждый месяц во 2 год</t>
  </si>
  <si>
    <t>каждый месяц в 3 год</t>
  </si>
  <si>
    <t>Руководитель</t>
  </si>
  <si>
    <t>200.000тг</t>
  </si>
  <si>
    <t>Администратор</t>
  </si>
  <si>
    <t>300.000тг</t>
  </si>
  <si>
    <t>Преподаватель</t>
  </si>
  <si>
    <t>1.250.000тг</t>
  </si>
  <si>
    <t>Уборщица</t>
  </si>
  <si>
    <t>240.000тг</t>
  </si>
  <si>
    <t>Аренда</t>
  </si>
  <si>
    <t>350.000тг</t>
  </si>
  <si>
    <t>Налоги</t>
  </si>
  <si>
    <t>-+110.00тг</t>
  </si>
  <si>
    <t>-</t>
  </si>
  <si>
    <t>Расходы на канцелярию</t>
  </si>
  <si>
    <t>120.000тг</t>
  </si>
  <si>
    <t>1 Расчет стоимости компании доходным методом: по чистой прибыли за 2 года</t>
  </si>
  <si>
    <t>Год 1</t>
  </si>
  <si>
    <t>Год 2</t>
  </si>
  <si>
    <t>Год 3</t>
  </si>
  <si>
    <t>Чистая прибыль/убыток</t>
  </si>
  <si>
    <t xml:space="preserve">2 792 000 </t>
  </si>
  <si>
    <t>5 428 337</t>
  </si>
  <si>
    <t>4 853 529</t>
  </si>
  <si>
    <t>Текущая стоимость компании</t>
  </si>
  <si>
    <t>2 Расчет реализуемой доли компании за привлекаемые инвестиций = Сумма инвестиций / Оценка компании</t>
  </si>
  <si>
    <t>ий</t>
  </si>
  <si>
    <t xml:space="preserve"> </t>
  </si>
  <si>
    <t xml:space="preserve">  </t>
  </si>
  <si>
    <t>Cумма привлекаемых инвестиций</t>
  </si>
  <si>
    <t>Доля привлекаемой суммы в стоимости компании</t>
  </si>
  <si>
    <t>3 Расчет стоимости приобретаемой доли по годам = Оценка компании * Долю инвестора</t>
  </si>
  <si>
    <t xml:space="preserve">Cтоимость доли - </t>
  </si>
  <si>
    <t>Рост стоимости доли, руб</t>
  </si>
  <si>
    <t xml:space="preserve">мость доли в тенге </t>
  </si>
  <si>
    <t>Рост стоимости доли, %</t>
  </si>
  <si>
    <t xml:space="preserve">Ежегодные выплаты </t>
  </si>
  <si>
    <t>%</t>
  </si>
  <si>
    <t>153.6%</t>
  </si>
  <si>
    <t>Год 4</t>
  </si>
  <si>
    <t>Итого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</si>
</sst>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_ ;\-#,##0\ "/>
  </numFmts>
  <fonts count="8">
    <font>
      <sz val="12.0"/>
      <color theme="1"/>
      <name val="Calibri"/>
      <scheme val="minor"/>
    </font>
    <font>
      <i/>
      <sz val="12.0"/>
      <color theme="1"/>
      <name val="Cambria"/>
    </font>
    <font>
      <b/>
      <sz val="12.0"/>
      <color theme="1"/>
      <name val="Cambria"/>
    </font>
    <font>
      <sz val="12.0"/>
      <color theme="1"/>
      <name val="Cambria"/>
    </font>
    <font>
      <i/>
      <sz val="12.0"/>
      <color rgb="FF002060"/>
      <name val="Cambria"/>
    </font>
    <font>
      <sz val="12.0"/>
      <color theme="0"/>
      <name val="Cambria"/>
    </font>
    <font>
      <sz val="12.0"/>
      <color rgb="FFFFFFFF"/>
      <name val="Cambria"/>
    </font>
    <font>
      <sz val="12.0"/>
      <color rgb="FF000000"/>
      <name val="Docs-Cambria"/>
    </font>
  </fonts>
  <fills count="8">
    <fill>
      <patternFill patternType="none"/>
    </fill>
    <fill>
      <patternFill patternType="lightGray"/>
    </fill>
    <fill>
      <patternFill patternType="solid">
        <fgColor rgb="FF002060"/>
        <bgColor rgb="FF002060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D0CECE"/>
        <bgColor rgb="FFD0CECE"/>
      </patternFill>
    </fill>
    <fill>
      <patternFill patternType="solid">
        <fgColor rgb="FFFFFFFF"/>
        <bgColor rgb="FFFFFFFF"/>
      </patternFill>
    </fill>
  </fills>
  <borders count="26">
    <border/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/>
      <right style="thin">
        <color rgb="FF000000"/>
      </right>
      <top/>
      <bottom/>
    </border>
    <border>
      <right style="thin">
        <color rgb="FF000000"/>
      </right>
    </border>
    <border>
      <left/>
      <right/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119">
    <xf borderId="0" fillId="0" fontId="0" numFmtId="0" xfId="0" applyAlignment="1" applyFont="1">
      <alignment readingOrder="0" shrinkToFit="0" vertical="bottom" wrapText="0"/>
    </xf>
    <xf borderId="0" fillId="0" fontId="1" numFmtId="164" xfId="0" applyFont="1" applyNumberFormat="1"/>
    <xf borderId="0" fillId="0" fontId="2" numFmtId="164" xfId="0" applyFont="1" applyNumberFormat="1"/>
    <xf borderId="0" fillId="0" fontId="3" numFmtId="164" xfId="0" applyFont="1" applyNumberFormat="1"/>
    <xf borderId="0" fillId="0" fontId="3" numFmtId="164" xfId="0" applyAlignment="1" applyFont="1" applyNumberFormat="1">
      <alignment horizontal="center"/>
    </xf>
    <xf borderId="0" fillId="0" fontId="4" numFmtId="164" xfId="0" applyFont="1" applyNumberFormat="1"/>
    <xf borderId="0" fillId="0" fontId="3" numFmtId="164" xfId="0" applyAlignment="1" applyFont="1" applyNumberFormat="1">
      <alignment vertical="center"/>
    </xf>
    <xf borderId="1" fillId="2" fontId="5" numFmtId="164" xfId="0" applyAlignment="1" applyBorder="1" applyFill="1" applyFont="1" applyNumberFormat="1">
      <alignment horizontal="left" vertical="center"/>
    </xf>
    <xf borderId="2" fillId="2" fontId="5" numFmtId="164" xfId="0" applyAlignment="1" applyBorder="1" applyFont="1" applyNumberFormat="1">
      <alignment horizontal="left" vertical="center"/>
    </xf>
    <xf borderId="2" fillId="2" fontId="6" numFmtId="164" xfId="0" applyAlignment="1" applyBorder="1" applyFont="1" applyNumberFormat="1">
      <alignment horizontal="right" readingOrder="0" shrinkToFit="0" vertical="center" wrapText="1"/>
    </xf>
    <xf borderId="0" fillId="0" fontId="3" numFmtId="164" xfId="0" applyAlignment="1" applyFont="1" applyNumberFormat="1">
      <alignment horizontal="center" vertical="center"/>
    </xf>
    <xf borderId="3" fillId="3" fontId="2" numFmtId="164" xfId="0" applyBorder="1" applyFill="1" applyFont="1" applyNumberFormat="1"/>
    <xf borderId="4" fillId="3" fontId="2" numFmtId="164" xfId="0" applyAlignment="1" applyBorder="1" applyFont="1" applyNumberFormat="1">
      <alignment readingOrder="0"/>
    </xf>
    <xf borderId="5" fillId="3" fontId="2" numFmtId="164" xfId="0" applyAlignment="1" applyBorder="1" applyFont="1" applyNumberFormat="1">
      <alignment horizontal="right" readingOrder="0"/>
    </xf>
    <xf borderId="6" fillId="0" fontId="3" numFmtId="164" xfId="0" applyBorder="1" applyFont="1" applyNumberFormat="1"/>
    <xf borderId="7" fillId="4" fontId="3" numFmtId="164" xfId="0" applyBorder="1" applyFill="1" applyFont="1" applyNumberFormat="1"/>
    <xf borderId="7" fillId="4" fontId="3" numFmtId="164" xfId="0" applyAlignment="1" applyBorder="1" applyFont="1" applyNumberFormat="1">
      <alignment horizontal="right" readingOrder="0"/>
    </xf>
    <xf borderId="7" fillId="4" fontId="3" numFmtId="164" xfId="0" applyAlignment="1" applyBorder="1" applyFont="1" applyNumberFormat="1">
      <alignment readingOrder="0"/>
    </xf>
    <xf borderId="8" fillId="0" fontId="3" numFmtId="164" xfId="0" applyBorder="1" applyFont="1" applyNumberFormat="1"/>
    <xf borderId="8" fillId="0" fontId="3" numFmtId="164" xfId="0" applyAlignment="1" applyBorder="1" applyFont="1" applyNumberFormat="1">
      <alignment horizontal="right"/>
    </xf>
    <xf borderId="8" fillId="0" fontId="3" numFmtId="164" xfId="0" applyAlignment="1" applyBorder="1" applyFont="1" applyNumberFormat="1">
      <alignment readingOrder="0"/>
    </xf>
    <xf borderId="3" fillId="3" fontId="2" numFmtId="164" xfId="0" applyAlignment="1" applyBorder="1" applyFont="1" applyNumberFormat="1">
      <alignment readingOrder="0"/>
    </xf>
    <xf borderId="2" fillId="4" fontId="3" numFmtId="164" xfId="0" applyAlignment="1" applyBorder="1" applyFont="1" applyNumberFormat="1">
      <alignment readingOrder="0"/>
    </xf>
    <xf borderId="2" fillId="4" fontId="3" numFmtId="164" xfId="0" applyAlignment="1" applyBorder="1" applyFont="1" applyNumberFormat="1">
      <alignment horizontal="right" readingOrder="0"/>
    </xf>
    <xf borderId="9" fillId="5" fontId="3" numFmtId="164" xfId="0" applyBorder="1" applyFill="1" applyFont="1" applyNumberFormat="1"/>
    <xf borderId="10" fillId="5" fontId="3" numFmtId="164" xfId="0" applyBorder="1" applyFont="1" applyNumberFormat="1"/>
    <xf borderId="9" fillId="5" fontId="3" numFmtId="164" xfId="0" applyAlignment="1" applyBorder="1" applyFont="1" applyNumberFormat="1">
      <alignment horizontal="center"/>
    </xf>
    <xf borderId="1" fillId="5" fontId="3" numFmtId="164" xfId="0" applyBorder="1" applyFont="1" applyNumberFormat="1"/>
    <xf borderId="11" fillId="5" fontId="3" numFmtId="164" xfId="0" applyBorder="1" applyFont="1" applyNumberFormat="1"/>
    <xf borderId="7" fillId="4" fontId="3" numFmtId="164" xfId="0" applyAlignment="1" applyBorder="1" applyFont="1" applyNumberFormat="1">
      <alignment horizontal="right"/>
    </xf>
    <xf borderId="12" fillId="0" fontId="3" numFmtId="164" xfId="0" applyBorder="1" applyFont="1" applyNumberFormat="1"/>
    <xf borderId="7" fillId="5" fontId="3" numFmtId="164" xfId="0" applyAlignment="1" applyBorder="1" applyFont="1" applyNumberFormat="1">
      <alignment horizontal="right"/>
    </xf>
    <xf borderId="12" fillId="0" fontId="3" numFmtId="164" xfId="0" applyAlignment="1" applyBorder="1" applyFont="1" applyNumberFormat="1">
      <alignment horizontal="right"/>
    </xf>
    <xf borderId="0" fillId="0" fontId="3" numFmtId="164" xfId="0" applyAlignment="1" applyFont="1" applyNumberFormat="1">
      <alignment horizontal="left"/>
    </xf>
    <xf borderId="9" fillId="2" fontId="5" numFmtId="164" xfId="0" applyBorder="1" applyFont="1" applyNumberFormat="1"/>
    <xf borderId="9" fillId="2" fontId="5" numFmtId="164" xfId="0" applyAlignment="1" applyBorder="1" applyFont="1" applyNumberFormat="1">
      <alignment horizontal="center"/>
    </xf>
    <xf borderId="9" fillId="2" fontId="5" numFmtId="164" xfId="0" applyAlignment="1" applyBorder="1" applyFont="1" applyNumberFormat="1">
      <alignment horizontal="center" vertical="center"/>
    </xf>
    <xf borderId="9" fillId="2" fontId="5" numFmtId="164" xfId="0" applyAlignment="1" applyBorder="1" applyFont="1" applyNumberFormat="1">
      <alignment horizontal="left"/>
    </xf>
    <xf borderId="9" fillId="2" fontId="5" numFmtId="164" xfId="0" applyAlignment="1" applyBorder="1" applyFont="1" applyNumberFormat="1">
      <alignment horizontal="center" shrinkToFit="0" wrapText="1"/>
    </xf>
    <xf borderId="9" fillId="2" fontId="5" numFmtId="164" xfId="0" applyAlignment="1" applyBorder="1" applyFont="1" applyNumberFormat="1">
      <alignment horizontal="right"/>
    </xf>
    <xf borderId="6" fillId="0" fontId="1" numFmtId="164" xfId="0" applyAlignment="1" applyBorder="1" applyFont="1" applyNumberFormat="1">
      <alignment horizontal="left"/>
    </xf>
    <xf borderId="0" fillId="0" fontId="1" numFmtId="164" xfId="0" applyAlignment="1" applyFont="1" applyNumberFormat="1">
      <alignment horizontal="left" readingOrder="0"/>
    </xf>
    <xf borderId="13" fillId="0" fontId="1" numFmtId="164" xfId="0" applyAlignment="1" applyBorder="1" applyFont="1" applyNumberFormat="1">
      <alignment horizontal="center"/>
    </xf>
    <xf borderId="6" fillId="0" fontId="1" numFmtId="164" xfId="0" applyAlignment="1" applyBorder="1" applyFont="1" applyNumberFormat="1">
      <alignment horizontal="center"/>
    </xf>
    <xf borderId="6" fillId="0" fontId="1" numFmtId="164" xfId="0" applyAlignment="1" applyBorder="1" applyFont="1" applyNumberFormat="1">
      <alignment horizontal="right"/>
    </xf>
    <xf borderId="0" fillId="0" fontId="1" numFmtId="164" xfId="0" applyAlignment="1" applyFont="1" applyNumberFormat="1">
      <alignment horizontal="right"/>
    </xf>
    <xf borderId="8" fillId="0" fontId="1" numFmtId="164" xfId="0" applyAlignment="1" applyBorder="1" applyFont="1" applyNumberFormat="1">
      <alignment horizontal="right"/>
    </xf>
    <xf borderId="9" fillId="4" fontId="3" numFmtId="164" xfId="0" applyAlignment="1" applyBorder="1" applyFont="1" applyNumberFormat="1">
      <alignment horizontal="left" readingOrder="0"/>
    </xf>
    <xf borderId="9" fillId="4" fontId="3" numFmtId="164" xfId="0" applyAlignment="1" applyBorder="1" applyFont="1" applyNumberFormat="1">
      <alignment horizontal="left"/>
    </xf>
    <xf borderId="14" fillId="4" fontId="1" numFmtId="164" xfId="0" applyAlignment="1" applyBorder="1" applyFont="1" applyNumberFormat="1">
      <alignment horizontal="center" readingOrder="0"/>
    </xf>
    <xf borderId="10" fillId="6" fontId="1" numFmtId="164" xfId="0" applyAlignment="1" applyBorder="1" applyFill="1" applyFont="1" applyNumberFormat="1">
      <alignment horizontal="right"/>
    </xf>
    <xf borderId="9" fillId="6" fontId="1" numFmtId="164" xfId="0" applyAlignment="1" applyBorder="1" applyFont="1" applyNumberFormat="1">
      <alignment horizontal="right"/>
    </xf>
    <xf borderId="7" fillId="6" fontId="1" numFmtId="164" xfId="0" applyAlignment="1" applyBorder="1" applyFont="1" applyNumberFormat="1">
      <alignment horizontal="right"/>
    </xf>
    <xf borderId="15" fillId="0" fontId="1" numFmtId="164" xfId="0" applyAlignment="1" applyBorder="1" applyFont="1" applyNumberFormat="1">
      <alignment horizontal="left"/>
    </xf>
    <xf borderId="16" fillId="0" fontId="3" numFmtId="164" xfId="0" applyAlignment="1" applyBorder="1" applyFont="1" applyNumberFormat="1">
      <alignment horizontal="left"/>
    </xf>
    <xf borderId="17" fillId="0" fontId="1" numFmtId="164" xfId="0" applyAlignment="1" applyBorder="1" applyFont="1" applyNumberFormat="1">
      <alignment horizontal="center"/>
    </xf>
    <xf borderId="15" fillId="0" fontId="1" numFmtId="164" xfId="0" applyAlignment="1" applyBorder="1" applyFont="1" applyNumberFormat="1">
      <alignment horizontal="center"/>
    </xf>
    <xf borderId="15" fillId="0" fontId="1" numFmtId="164" xfId="0" applyAlignment="1" applyBorder="1" applyFont="1" applyNumberFormat="1">
      <alignment horizontal="right"/>
    </xf>
    <xf borderId="16" fillId="0" fontId="1" numFmtId="164" xfId="0" applyAlignment="1" applyBorder="1" applyFont="1" applyNumberFormat="1">
      <alignment horizontal="right"/>
    </xf>
    <xf borderId="18" fillId="0" fontId="1" numFmtId="164" xfId="0" applyAlignment="1" applyBorder="1" applyFont="1" applyNumberFormat="1">
      <alignment horizontal="right"/>
    </xf>
    <xf borderId="9" fillId="2" fontId="5" numFmtId="164" xfId="0" applyAlignment="1" applyBorder="1" applyFont="1" applyNumberFormat="1">
      <alignment horizontal="left" vertical="center"/>
    </xf>
    <xf borderId="7" fillId="2" fontId="5" numFmtId="164" xfId="0" applyBorder="1" applyFont="1" applyNumberFormat="1"/>
    <xf borderId="7" fillId="2" fontId="5" numFmtId="164" xfId="0" applyAlignment="1" applyBorder="1" applyFont="1" applyNumberFormat="1">
      <alignment horizontal="right"/>
    </xf>
    <xf borderId="10" fillId="4" fontId="3" numFmtId="164" xfId="0" applyAlignment="1" applyBorder="1" applyFont="1" applyNumberFormat="1">
      <alignment readingOrder="0"/>
    </xf>
    <xf borderId="10" fillId="4" fontId="3" numFmtId="164" xfId="0" applyAlignment="1" applyBorder="1" applyFont="1" applyNumberFormat="1">
      <alignment horizontal="left" readingOrder="0"/>
    </xf>
    <xf borderId="0" fillId="0" fontId="3" numFmtId="164" xfId="0" applyAlignment="1" applyFont="1" applyNumberFormat="1">
      <alignment horizontal="right"/>
    </xf>
    <xf borderId="19" fillId="2" fontId="5" numFmtId="164" xfId="0" applyAlignment="1" applyBorder="1" applyFont="1" applyNumberFormat="1">
      <alignment horizontal="left" vertical="center"/>
    </xf>
    <xf borderId="19" fillId="2" fontId="5" numFmtId="164" xfId="0" applyAlignment="1" applyBorder="1" applyFont="1" applyNumberFormat="1">
      <alignment horizontal="right" shrinkToFit="0" vertical="center" wrapText="1"/>
    </xf>
    <xf borderId="20" fillId="2" fontId="5" numFmtId="164" xfId="0" applyAlignment="1" applyBorder="1" applyFont="1" applyNumberFormat="1">
      <alignment horizontal="right" vertical="center"/>
    </xf>
    <xf borderId="2" fillId="2" fontId="5" numFmtId="164" xfId="0" applyAlignment="1" applyBorder="1" applyFont="1" applyNumberFormat="1">
      <alignment horizontal="right" vertical="center"/>
    </xf>
    <xf borderId="10" fillId="2" fontId="5" numFmtId="164" xfId="0" applyAlignment="1" applyBorder="1" applyFont="1" applyNumberFormat="1">
      <alignment horizontal="left" vertical="center"/>
    </xf>
    <xf borderId="9" fillId="2" fontId="5" numFmtId="164" xfId="0" applyAlignment="1" applyBorder="1" applyFont="1" applyNumberFormat="1">
      <alignment horizontal="left" shrinkToFit="0" vertical="center" wrapText="1"/>
    </xf>
    <xf borderId="14" fillId="2" fontId="5" numFmtId="164" xfId="0" applyAlignment="1" applyBorder="1" applyFont="1" applyNumberFormat="1">
      <alignment horizontal="right" vertical="center"/>
    </xf>
    <xf borderId="7" fillId="2" fontId="5" numFmtId="164" xfId="0" applyAlignment="1" applyBorder="1" applyFont="1" applyNumberFormat="1">
      <alignment horizontal="right" vertical="center"/>
    </xf>
    <xf borderId="0" fillId="0" fontId="2" numFmtId="164" xfId="0" applyAlignment="1" applyFont="1" applyNumberFormat="1">
      <alignment vertical="center"/>
    </xf>
    <xf quotePrefix="1" borderId="21" fillId="0" fontId="2" numFmtId="164" xfId="0" applyAlignment="1" applyBorder="1" applyFont="1" applyNumberFormat="1">
      <alignment vertical="center"/>
    </xf>
    <xf borderId="12" fillId="0" fontId="2" numFmtId="164" xfId="0" applyAlignment="1" applyBorder="1" applyFont="1" applyNumberFormat="1">
      <alignment horizontal="left" vertical="center"/>
    </xf>
    <xf borderId="22" fillId="0" fontId="2" numFmtId="164" xfId="0" applyAlignment="1" applyBorder="1" applyFont="1" applyNumberFormat="1">
      <alignment shrinkToFit="0" vertical="center" wrapText="1"/>
    </xf>
    <xf borderId="5" fillId="0" fontId="2" numFmtId="164" xfId="0" applyAlignment="1" applyBorder="1" applyFont="1" applyNumberFormat="1">
      <alignment horizontal="right" readingOrder="0" vertical="center"/>
    </xf>
    <xf borderId="5" fillId="0" fontId="2" numFmtId="164" xfId="0" applyAlignment="1" applyBorder="1" applyFont="1" applyNumberFormat="1">
      <alignment horizontal="center" readingOrder="0" vertical="center"/>
    </xf>
    <xf quotePrefix="1" borderId="15" fillId="0" fontId="2" numFmtId="164" xfId="0" applyAlignment="1" applyBorder="1" applyFont="1" applyNumberFormat="1">
      <alignment vertical="center"/>
    </xf>
    <xf borderId="16" fillId="0" fontId="2" numFmtId="164" xfId="0" applyAlignment="1" applyBorder="1" applyFont="1" applyNumberFormat="1">
      <alignment horizontal="left" vertical="center"/>
    </xf>
    <xf borderId="16" fillId="0" fontId="2" numFmtId="164" xfId="0" applyAlignment="1" applyBorder="1" applyFont="1" applyNumberFormat="1">
      <alignment shrinkToFit="0" vertical="center" wrapText="1"/>
    </xf>
    <xf borderId="17" fillId="0" fontId="2" numFmtId="164" xfId="0" applyAlignment="1" applyBorder="1" applyFont="1" applyNumberFormat="1">
      <alignment horizontal="right" vertical="center"/>
    </xf>
    <xf borderId="17" fillId="0" fontId="2" numFmtId="164" xfId="0" applyAlignment="1" applyBorder="1" applyFont="1" applyNumberFormat="1">
      <alignment horizontal="right" readingOrder="0"/>
    </xf>
    <xf borderId="23" fillId="0" fontId="3" numFmtId="164" xfId="0" applyBorder="1" applyFont="1" applyNumberFormat="1"/>
    <xf borderId="23" fillId="0" fontId="3" numFmtId="164" xfId="0" applyAlignment="1" applyBorder="1" applyFont="1" applyNumberFormat="1">
      <alignment horizontal="left"/>
    </xf>
    <xf borderId="23" fillId="0" fontId="3" numFmtId="164" xfId="0" applyAlignment="1" applyBorder="1" applyFont="1" applyNumberFormat="1">
      <alignment horizontal="right"/>
    </xf>
    <xf borderId="0" fillId="0" fontId="3" numFmtId="164" xfId="0" applyAlignment="1" applyFont="1" applyNumberFormat="1">
      <alignment horizontal="left" readingOrder="0"/>
    </xf>
    <xf borderId="0" fillId="0" fontId="3" numFmtId="164" xfId="0" applyAlignment="1" applyFont="1" applyNumberFormat="1">
      <alignment horizontal="right" readingOrder="0"/>
    </xf>
    <xf borderId="21" fillId="0" fontId="2" numFmtId="164" xfId="0" applyBorder="1" applyFont="1" applyNumberFormat="1"/>
    <xf borderId="12" fillId="0" fontId="2" numFmtId="164" xfId="0" applyAlignment="1" applyBorder="1" applyFont="1" applyNumberFormat="1">
      <alignment horizontal="left"/>
    </xf>
    <xf borderId="5" fillId="0" fontId="2" numFmtId="164" xfId="0" applyAlignment="1" applyBorder="1" applyFont="1" applyNumberFormat="1">
      <alignment horizontal="right"/>
    </xf>
    <xf borderId="0" fillId="0" fontId="2" numFmtId="164" xfId="0" applyAlignment="1" applyFont="1" applyNumberFormat="1">
      <alignment horizontal="left"/>
    </xf>
    <xf borderId="0" fillId="0" fontId="2" numFmtId="164" xfId="0" applyAlignment="1" applyFont="1" applyNumberFormat="1">
      <alignment horizontal="center"/>
    </xf>
    <xf quotePrefix="1" borderId="21" fillId="0" fontId="2" numFmtId="9" xfId="0" applyAlignment="1" applyBorder="1" applyFont="1" applyNumberFormat="1">
      <alignment vertical="center"/>
    </xf>
    <xf borderId="12" fillId="0" fontId="2" numFmtId="9" xfId="0" applyAlignment="1" applyBorder="1" applyFont="1" applyNumberFormat="1">
      <alignment horizontal="left" vertical="center"/>
    </xf>
    <xf borderId="12" fillId="0" fontId="2" numFmtId="9" xfId="0" applyAlignment="1" applyBorder="1" applyFont="1" applyNumberFormat="1">
      <alignment shrinkToFit="0" vertical="center" wrapText="1"/>
    </xf>
    <xf borderId="5" fillId="0" fontId="2" numFmtId="9" xfId="0" applyAlignment="1" applyBorder="1" applyFont="1" applyNumberFormat="1">
      <alignment horizontal="left" readingOrder="0" vertical="center"/>
    </xf>
    <xf borderId="9" fillId="2" fontId="5" numFmtId="164" xfId="0" applyAlignment="1" applyBorder="1" applyFont="1" applyNumberFormat="1">
      <alignment horizontal="right" shrinkToFit="0" vertical="center" wrapText="1"/>
    </xf>
    <xf borderId="9" fillId="2" fontId="5" numFmtId="164" xfId="0" applyAlignment="1" applyBorder="1" applyFont="1" applyNumberFormat="1">
      <alignment horizontal="right" vertical="center"/>
    </xf>
    <xf quotePrefix="1" borderId="6" fillId="0" fontId="2" numFmtId="164" xfId="0" applyAlignment="1" applyBorder="1" applyFont="1" applyNumberFormat="1">
      <alignment vertical="center"/>
    </xf>
    <xf borderId="0" fillId="0" fontId="2" numFmtId="9" xfId="0" applyAlignment="1" applyFont="1" applyNumberFormat="1">
      <alignment horizontal="left"/>
    </xf>
    <xf borderId="0" fillId="0" fontId="2" numFmtId="9" xfId="0" applyAlignment="1" applyFont="1" applyNumberFormat="1">
      <alignment horizontal="center"/>
    </xf>
    <xf borderId="13" fillId="0" fontId="2" numFmtId="164" xfId="0" applyAlignment="1" applyBorder="1" applyFont="1" applyNumberFormat="1">
      <alignment horizontal="right"/>
    </xf>
    <xf borderId="12" fillId="0" fontId="2" numFmtId="164" xfId="0" applyAlignment="1" applyBorder="1" applyFont="1" applyNumberFormat="1">
      <alignment horizontal="left" readingOrder="0"/>
    </xf>
    <xf borderId="22" fillId="0" fontId="2" numFmtId="164" xfId="0" applyAlignment="1" applyBorder="1" applyFont="1" applyNumberFormat="1">
      <alignment horizontal="right"/>
    </xf>
    <xf borderId="0" fillId="0" fontId="3" numFmtId="9" xfId="0" applyFont="1" applyNumberFormat="1"/>
    <xf borderId="22" fillId="0" fontId="2" numFmtId="9" xfId="0" applyAlignment="1" applyBorder="1" applyFont="1" applyNumberFormat="1">
      <alignment horizontal="right"/>
    </xf>
    <xf borderId="5" fillId="0" fontId="3" numFmtId="164" xfId="0" applyAlignment="1" applyBorder="1" applyFont="1" applyNumberFormat="1">
      <alignment horizontal="center" readingOrder="0"/>
    </xf>
    <xf borderId="22" fillId="0" fontId="3" numFmtId="164" xfId="0" applyAlignment="1" applyBorder="1" applyFont="1" applyNumberFormat="1">
      <alignment horizontal="center" readingOrder="0"/>
    </xf>
    <xf borderId="24" fillId="0" fontId="3" numFmtId="164" xfId="0" applyBorder="1" applyFont="1" applyNumberFormat="1"/>
    <xf borderId="13" fillId="0" fontId="3" numFmtId="164" xfId="0" applyAlignment="1" applyBorder="1" applyFont="1" applyNumberFormat="1">
      <alignment horizontal="center" readingOrder="0"/>
    </xf>
    <xf borderId="25" fillId="0" fontId="3" numFmtId="0" xfId="0" applyAlignment="1" applyBorder="1" applyFont="1">
      <alignment horizontal="center" readingOrder="0"/>
    </xf>
    <xf borderId="0" fillId="7" fontId="7" numFmtId="0" xfId="0" applyAlignment="1" applyFill="1" applyFont="1">
      <alignment horizontal="center" readingOrder="0"/>
    </xf>
    <xf borderId="15" fillId="0" fontId="3" numFmtId="164" xfId="0" applyBorder="1" applyFont="1" applyNumberFormat="1"/>
    <xf borderId="17" fillId="0" fontId="3" numFmtId="164" xfId="0" applyAlignment="1" applyBorder="1" applyFont="1" applyNumberFormat="1">
      <alignment horizontal="center" readingOrder="0"/>
    </xf>
    <xf borderId="15" fillId="0" fontId="3" numFmtId="164" xfId="0" applyAlignment="1" applyBorder="1" applyFont="1" applyNumberFormat="1">
      <alignment readingOrder="0"/>
    </xf>
    <xf borderId="17" fillId="0" fontId="3" numFmtId="164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showGridLines="0" workbookViewId="0"/>
  </sheetViews>
  <sheetFormatPr customHeight="1" defaultColWidth="11.22" defaultRowHeight="15.0"/>
  <cols>
    <col customWidth="1" min="1" max="1" width="8.33"/>
    <col customWidth="1" min="2" max="2" width="9.33"/>
    <col customWidth="1" min="3" max="3" width="30.56"/>
    <col customWidth="1" min="4" max="4" width="14.0"/>
    <col customWidth="1" min="5" max="26" width="8.33"/>
  </cols>
  <sheetData>
    <row r="1" ht="15.75" customHeight="1"/>
    <row r="2" ht="15.75" customHeight="1">
      <c r="A2" s="1"/>
      <c r="B2" s="2" t="s">
        <v>0</v>
      </c>
      <c r="C2" s="2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3"/>
      <c r="T2" s="3"/>
      <c r="U2" s="3"/>
      <c r="V2" s="3"/>
      <c r="W2" s="3"/>
      <c r="X2" s="3"/>
      <c r="Y2" s="3"/>
      <c r="Z2" s="3"/>
    </row>
    <row r="3" ht="15.75" customHeight="1">
      <c r="A3" s="1"/>
      <c r="B3" s="5"/>
      <c r="C3" s="2"/>
      <c r="D3" s="3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3"/>
      <c r="T3" s="3"/>
      <c r="U3" s="3"/>
      <c r="V3" s="3"/>
      <c r="W3" s="3"/>
      <c r="X3" s="3"/>
      <c r="Y3" s="3"/>
      <c r="Z3" s="3"/>
    </row>
    <row r="4" ht="15.75" customHeight="1">
      <c r="A4" s="1"/>
      <c r="B4" s="3"/>
      <c r="C4" s="3"/>
      <c r="D4" s="3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  <c r="S4" s="3"/>
      <c r="T4" s="3"/>
      <c r="U4" s="3"/>
      <c r="V4" s="3"/>
      <c r="W4" s="3"/>
      <c r="X4" s="3"/>
      <c r="Y4" s="3"/>
      <c r="Z4" s="3"/>
    </row>
    <row r="5" ht="36.75" customHeight="1">
      <c r="A5" s="6"/>
      <c r="B5" s="7" t="s">
        <v>1</v>
      </c>
      <c r="C5" s="8"/>
      <c r="D5" s="9" t="s">
        <v>2</v>
      </c>
      <c r="E5" s="6"/>
      <c r="F5" s="6"/>
      <c r="G5" s="6"/>
      <c r="H5" s="6"/>
      <c r="I5" s="6"/>
      <c r="J5" s="6"/>
      <c r="K5" s="6"/>
      <c r="L5" s="6"/>
      <c r="M5" s="6"/>
      <c r="N5" s="6"/>
      <c r="O5" s="10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5.75" customHeight="1">
      <c r="A6" s="3"/>
      <c r="B6" s="11" t="s">
        <v>3</v>
      </c>
      <c r="C6" s="12" t="s">
        <v>4</v>
      </c>
      <c r="D6" s="13" t="s">
        <v>5</v>
      </c>
      <c r="E6" s="3"/>
      <c r="F6" s="3"/>
      <c r="G6" s="3"/>
      <c r="H6" s="3"/>
      <c r="I6" s="3"/>
      <c r="J6" s="3"/>
      <c r="K6" s="3"/>
      <c r="L6" s="3"/>
      <c r="M6" s="3"/>
      <c r="N6" s="3"/>
      <c r="O6" s="4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5.75" customHeight="1">
      <c r="A7" s="3"/>
      <c r="B7" s="14"/>
      <c r="C7" s="15" t="s">
        <v>6</v>
      </c>
      <c r="D7" s="16" t="s">
        <v>7</v>
      </c>
      <c r="E7" s="3"/>
      <c r="F7" s="3"/>
      <c r="G7" s="3"/>
      <c r="H7" s="3"/>
      <c r="I7" s="3"/>
      <c r="J7" s="3"/>
      <c r="K7" s="3"/>
      <c r="L7" s="3"/>
      <c r="M7" s="3"/>
      <c r="N7" s="3"/>
      <c r="O7" s="4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5.75" customHeight="1">
      <c r="A8" s="3"/>
      <c r="B8" s="14"/>
      <c r="C8" s="15" t="s">
        <v>8</v>
      </c>
      <c r="D8" s="16" t="s">
        <v>9</v>
      </c>
      <c r="E8" s="3"/>
      <c r="F8" s="3"/>
      <c r="G8" s="3"/>
      <c r="H8" s="3"/>
      <c r="I8" s="3"/>
      <c r="J8" s="3"/>
      <c r="K8" s="3"/>
      <c r="L8" s="3"/>
      <c r="M8" s="3"/>
      <c r="N8" s="3"/>
      <c r="O8" s="4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5.75" customHeight="1">
      <c r="A9" s="3"/>
      <c r="B9" s="14"/>
      <c r="C9" s="17" t="s">
        <v>10</v>
      </c>
      <c r="D9" s="16" t="s">
        <v>11</v>
      </c>
      <c r="E9" s="3"/>
      <c r="F9" s="3"/>
      <c r="G9" s="3"/>
      <c r="H9" s="3"/>
      <c r="I9" s="3"/>
      <c r="J9" s="3"/>
      <c r="K9" s="3"/>
      <c r="L9" s="3"/>
      <c r="M9" s="3"/>
      <c r="N9" s="3"/>
      <c r="O9" s="4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5.75" customHeight="1">
      <c r="A10" s="3"/>
      <c r="B10" s="14"/>
      <c r="C10" s="17" t="s">
        <v>12</v>
      </c>
      <c r="D10" s="16" t="s">
        <v>11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4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5.75" customHeight="1">
      <c r="A11" s="3"/>
      <c r="B11" s="14"/>
      <c r="C11" s="17" t="s">
        <v>13</v>
      </c>
      <c r="D11" s="16" t="s">
        <v>14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4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5.75" customHeight="1">
      <c r="A12" s="3"/>
      <c r="B12" s="14"/>
      <c r="C12" s="17" t="s">
        <v>15</v>
      </c>
      <c r="D12" s="16" t="s">
        <v>16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4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5.75" customHeight="1">
      <c r="A13" s="3"/>
      <c r="B13" s="14"/>
      <c r="C13" s="17" t="s">
        <v>17</v>
      </c>
      <c r="D13" s="16" t="s">
        <v>18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4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5.75" customHeight="1">
      <c r="A14" s="3"/>
      <c r="B14" s="14"/>
      <c r="C14" s="18"/>
      <c r="D14" s="19"/>
      <c r="E14" s="3"/>
      <c r="F14" s="3"/>
      <c r="G14" s="3"/>
      <c r="H14" s="3"/>
      <c r="I14" s="3"/>
      <c r="J14" s="3"/>
      <c r="K14" s="3"/>
      <c r="L14" s="3"/>
      <c r="M14" s="3"/>
      <c r="N14" s="3"/>
      <c r="O14" s="4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5.75" customHeight="1">
      <c r="A15" s="3"/>
      <c r="B15" s="14"/>
      <c r="C15" s="20"/>
      <c r="D15" s="19"/>
      <c r="E15" s="3"/>
      <c r="F15" s="3"/>
      <c r="G15" s="3"/>
      <c r="H15" s="3"/>
      <c r="I15" s="3"/>
      <c r="J15" s="3"/>
      <c r="K15" s="3"/>
      <c r="L15" s="3"/>
      <c r="M15" s="3"/>
      <c r="N15" s="3"/>
      <c r="O15" s="4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5.75" customHeight="1">
      <c r="A16" s="3"/>
      <c r="B16" s="21" t="s">
        <v>19</v>
      </c>
      <c r="C16" s="11"/>
      <c r="D16" s="13" t="s">
        <v>7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4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5.75" customHeight="1">
      <c r="A17" s="3"/>
      <c r="B17" s="14"/>
      <c r="C17" s="22" t="s">
        <v>20</v>
      </c>
      <c r="D17" s="23" t="s">
        <v>21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4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5.75" customHeight="1">
      <c r="A18" s="3"/>
      <c r="B18" s="14"/>
      <c r="C18" s="17" t="s">
        <v>22</v>
      </c>
      <c r="D18" s="16" t="s">
        <v>23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4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5.75" customHeight="1">
      <c r="A19" s="3"/>
      <c r="B19" s="14"/>
      <c r="C19" s="17" t="s">
        <v>24</v>
      </c>
      <c r="D19" s="16" t="s">
        <v>21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4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5.75" customHeight="1">
      <c r="A20" s="3"/>
      <c r="B20" s="14"/>
      <c r="C20" s="17" t="s">
        <v>25</v>
      </c>
      <c r="D20" s="16" t="s">
        <v>26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3"/>
      <c r="B21" s="14"/>
      <c r="C21" s="17" t="s">
        <v>27</v>
      </c>
      <c r="D21" s="16" t="s">
        <v>28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4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3"/>
      <c r="B22" s="14"/>
      <c r="C22" s="17" t="s">
        <v>29</v>
      </c>
      <c r="D22" s="16" t="s">
        <v>30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4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3"/>
      <c r="B23" s="14"/>
      <c r="C23" s="17" t="s">
        <v>31</v>
      </c>
      <c r="D23" s="16" t="s">
        <v>32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3"/>
      <c r="B24" s="14"/>
      <c r="C24" s="17" t="s">
        <v>33</v>
      </c>
      <c r="D24" s="16" t="s">
        <v>34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24"/>
      <c r="B25" s="25"/>
      <c r="C25" s="17" t="s">
        <v>35</v>
      </c>
      <c r="D25" s="16" t="s">
        <v>36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6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ht="15.75" customHeight="1">
      <c r="A26" s="3"/>
      <c r="B26" s="27"/>
      <c r="C26" s="17" t="s">
        <v>37</v>
      </c>
      <c r="D26" s="16" t="s">
        <v>32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3"/>
      <c r="B27" s="25"/>
      <c r="C27" s="17" t="s">
        <v>38</v>
      </c>
      <c r="D27" s="16" t="s">
        <v>26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3"/>
      <c r="B28" s="25"/>
      <c r="C28" s="17" t="s">
        <v>39</v>
      </c>
      <c r="D28" s="16" t="s">
        <v>40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3"/>
      <c r="B29" s="28"/>
      <c r="C29" s="15"/>
      <c r="D29" s="29"/>
      <c r="E29" s="3"/>
      <c r="F29" s="3"/>
      <c r="G29" s="3"/>
      <c r="H29" s="3"/>
      <c r="I29" s="3"/>
      <c r="J29" s="3"/>
      <c r="K29" s="3"/>
      <c r="L29" s="3"/>
      <c r="M29" s="3"/>
      <c r="N29" s="3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24"/>
      <c r="B30" s="11" t="s">
        <v>41</v>
      </c>
      <c r="C30" s="30"/>
      <c r="D30" s="31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6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ht="15.75" customHeight="1">
      <c r="A31" s="3"/>
      <c r="B31" s="30"/>
      <c r="C31" s="3"/>
      <c r="D31" s="16" t="s">
        <v>16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3"/>
      <c r="B32" s="11" t="s">
        <v>42</v>
      </c>
      <c r="C32" s="30"/>
      <c r="D32" s="32"/>
      <c r="E32" s="3"/>
      <c r="F32" s="3"/>
      <c r="G32" s="3"/>
      <c r="H32" s="3"/>
      <c r="I32" s="3"/>
      <c r="J32" s="3"/>
      <c r="K32" s="3"/>
      <c r="L32" s="3"/>
      <c r="M32" s="3"/>
      <c r="N32" s="3"/>
      <c r="O32" s="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3"/>
      <c r="B33" s="3"/>
      <c r="C33" s="3"/>
      <c r="D33" s="13" t="s">
        <v>5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3"/>
      <c r="B34" s="3"/>
      <c r="C34" s="3"/>
      <c r="D34" s="33"/>
      <c r="E34" s="3"/>
      <c r="F34" s="3"/>
      <c r="G34" s="3"/>
      <c r="H34" s="3"/>
      <c r="I34" s="3"/>
      <c r="J34" s="3"/>
      <c r="K34" s="3"/>
      <c r="L34" s="3"/>
      <c r="M34" s="3"/>
      <c r="N34" s="3"/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4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4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showGridLines="0" workbookViewId="0"/>
  </sheetViews>
  <sheetFormatPr customHeight="1" defaultColWidth="11.22" defaultRowHeight="15.0" outlineLevelCol="1"/>
  <cols>
    <col customWidth="1" min="1" max="1" width="6.0"/>
    <col customWidth="1" min="2" max="2" width="4.44"/>
    <col customWidth="1" min="3" max="3" width="20.33"/>
    <col customWidth="1" min="4" max="6" width="11.44"/>
    <col customWidth="1" hidden="1" min="7" max="22" width="5.44" outlineLevel="1"/>
    <col customWidth="1" hidden="1" min="23" max="42" width="4.78" outlineLevel="1"/>
  </cols>
  <sheetData>
    <row r="1" ht="15.75" customHeight="1"/>
    <row r="2" ht="15.75" customHeight="1">
      <c r="A2" s="1"/>
      <c r="B2" s="2" t="s">
        <v>43</v>
      </c>
      <c r="C2" s="2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ht="15.75" customHeight="1"/>
    <row r="4" ht="19.5" customHeight="1">
      <c r="A4" s="3"/>
      <c r="B4" s="34"/>
      <c r="C4" s="34"/>
      <c r="D4" s="35"/>
      <c r="E4" s="36" t="s">
        <v>44</v>
      </c>
      <c r="F4" s="35"/>
      <c r="G4" s="34">
        <v>1.0</v>
      </c>
      <c r="H4" s="34">
        <v>1.0</v>
      </c>
      <c r="I4" s="34">
        <v>1.0</v>
      </c>
      <c r="J4" s="34">
        <v>1.0</v>
      </c>
      <c r="K4" s="34">
        <v>1.0</v>
      </c>
      <c r="L4" s="34">
        <v>1.0</v>
      </c>
      <c r="M4" s="34">
        <v>1.0</v>
      </c>
      <c r="N4" s="34">
        <v>1.0</v>
      </c>
      <c r="O4" s="34">
        <v>1.0</v>
      </c>
      <c r="P4" s="34">
        <v>1.0</v>
      </c>
      <c r="Q4" s="34">
        <v>1.0</v>
      </c>
      <c r="R4" s="34">
        <v>1.0</v>
      </c>
      <c r="S4" s="34">
        <v>2.0</v>
      </c>
      <c r="T4" s="34">
        <v>2.0</v>
      </c>
      <c r="U4" s="34">
        <v>2.0</v>
      </c>
      <c r="V4" s="34">
        <v>2.0</v>
      </c>
      <c r="W4" s="34">
        <v>2.0</v>
      </c>
      <c r="X4" s="34">
        <v>2.0</v>
      </c>
      <c r="Y4" s="34">
        <v>2.0</v>
      </c>
      <c r="Z4" s="34">
        <v>2.0</v>
      </c>
      <c r="AA4" s="34">
        <v>2.0</v>
      </c>
      <c r="AB4" s="34">
        <v>2.0</v>
      </c>
      <c r="AC4" s="34">
        <v>2.0</v>
      </c>
      <c r="AD4" s="34">
        <v>2.0</v>
      </c>
      <c r="AE4" s="34">
        <v>3.0</v>
      </c>
      <c r="AF4" s="34">
        <v>3.0</v>
      </c>
      <c r="AG4" s="34">
        <v>3.0</v>
      </c>
      <c r="AH4" s="34">
        <v>3.0</v>
      </c>
      <c r="AI4" s="34">
        <v>3.0</v>
      </c>
      <c r="AJ4" s="34">
        <v>3.0</v>
      </c>
      <c r="AK4" s="34">
        <v>3.0</v>
      </c>
      <c r="AL4" s="34">
        <v>3.0</v>
      </c>
      <c r="AM4" s="34">
        <v>3.0</v>
      </c>
      <c r="AN4" s="34">
        <v>3.0</v>
      </c>
      <c r="AO4" s="34">
        <v>3.0</v>
      </c>
      <c r="AP4" s="34">
        <v>3.0</v>
      </c>
    </row>
    <row r="5" ht="15.75" customHeight="1">
      <c r="A5" s="3"/>
      <c r="B5" s="37"/>
      <c r="C5" s="37"/>
      <c r="D5" s="38" t="s">
        <v>45</v>
      </c>
      <c r="E5" s="38" t="s">
        <v>46</v>
      </c>
      <c r="F5" s="38" t="s">
        <v>47</v>
      </c>
      <c r="G5" s="39">
        <v>1.0</v>
      </c>
      <c r="H5" s="39">
        <v>2.0</v>
      </c>
      <c r="I5" s="39">
        <v>3.0</v>
      </c>
      <c r="J5" s="39">
        <v>4.0</v>
      </c>
      <c r="K5" s="34">
        <v>5.0</v>
      </c>
      <c r="L5" s="39">
        <v>6.0</v>
      </c>
      <c r="M5" s="39">
        <v>7.0</v>
      </c>
      <c r="N5" s="39">
        <v>8.0</v>
      </c>
      <c r="O5" s="39">
        <v>9.0</v>
      </c>
      <c r="P5" s="34">
        <v>10.0</v>
      </c>
      <c r="Q5" s="39">
        <v>11.0</v>
      </c>
      <c r="R5" s="39">
        <v>12.0</v>
      </c>
      <c r="S5" s="39">
        <v>13.0</v>
      </c>
      <c r="T5" s="34">
        <v>14.0</v>
      </c>
      <c r="U5" s="39">
        <v>15.0</v>
      </c>
      <c r="V5" s="39">
        <v>16.0</v>
      </c>
      <c r="W5" s="39">
        <v>17.0</v>
      </c>
      <c r="X5" s="34">
        <v>18.0</v>
      </c>
      <c r="Y5" s="39">
        <v>19.0</v>
      </c>
      <c r="Z5" s="39">
        <v>20.0</v>
      </c>
      <c r="AA5" s="39">
        <v>21.0</v>
      </c>
      <c r="AB5" s="34">
        <v>22.0</v>
      </c>
      <c r="AC5" s="39">
        <v>23.0</v>
      </c>
      <c r="AD5" s="39">
        <v>24.0</v>
      </c>
      <c r="AE5" s="39">
        <v>25.0</v>
      </c>
      <c r="AF5" s="34">
        <v>26.0</v>
      </c>
      <c r="AG5" s="39">
        <v>27.0</v>
      </c>
      <c r="AH5" s="39">
        <v>28.0</v>
      </c>
      <c r="AI5" s="39">
        <v>29.0</v>
      </c>
      <c r="AJ5" s="34">
        <v>30.0</v>
      </c>
      <c r="AK5" s="39">
        <v>31.0</v>
      </c>
      <c r="AL5" s="39">
        <v>32.0</v>
      </c>
      <c r="AM5" s="39">
        <v>33.0</v>
      </c>
      <c r="AN5" s="34">
        <v>34.0</v>
      </c>
      <c r="AO5" s="39">
        <v>35.0</v>
      </c>
      <c r="AP5" s="39">
        <v>36.0</v>
      </c>
    </row>
    <row r="6" ht="15.75" customHeight="1">
      <c r="A6" s="1"/>
      <c r="B6" s="40"/>
      <c r="C6" s="41" t="s">
        <v>48</v>
      </c>
      <c r="D6" s="42"/>
      <c r="E6" s="43"/>
      <c r="F6" s="42"/>
      <c r="G6" s="44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4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4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6"/>
    </row>
    <row r="7" ht="15.75" customHeight="1">
      <c r="A7" s="1"/>
      <c r="B7" s="47" t="s">
        <v>49</v>
      </c>
      <c r="C7" s="48"/>
      <c r="D7" s="49">
        <v>36.0</v>
      </c>
      <c r="E7" s="49">
        <v>48.0</v>
      </c>
      <c r="F7" s="49">
        <v>48.0</v>
      </c>
      <c r="G7" s="50">
        <f t="shared" ref="G7:G8" si="4">D7</f>
        <v>36</v>
      </c>
      <c r="H7" s="51">
        <f t="shared" ref="H7:R7" si="1">G7</f>
        <v>36</v>
      </c>
      <c r="I7" s="51">
        <f t="shared" si="1"/>
        <v>36</v>
      </c>
      <c r="J7" s="51">
        <f t="shared" si="1"/>
        <v>36</v>
      </c>
      <c r="K7" s="51">
        <f t="shared" si="1"/>
        <v>36</v>
      </c>
      <c r="L7" s="51">
        <f t="shared" si="1"/>
        <v>36</v>
      </c>
      <c r="M7" s="51">
        <f t="shared" si="1"/>
        <v>36</v>
      </c>
      <c r="N7" s="51">
        <f t="shared" si="1"/>
        <v>36</v>
      </c>
      <c r="O7" s="51">
        <f t="shared" si="1"/>
        <v>36</v>
      </c>
      <c r="P7" s="51">
        <f t="shared" si="1"/>
        <v>36</v>
      </c>
      <c r="Q7" s="51">
        <f t="shared" si="1"/>
        <v>36</v>
      </c>
      <c r="R7" s="52">
        <f t="shared" si="1"/>
        <v>36</v>
      </c>
      <c r="S7" s="51">
        <f t="shared" ref="S7:S8" si="6">E7</f>
        <v>48</v>
      </c>
      <c r="T7" s="51">
        <f t="shared" ref="T7:AD7" si="2">S7</f>
        <v>48</v>
      </c>
      <c r="U7" s="51">
        <f t="shared" si="2"/>
        <v>48</v>
      </c>
      <c r="V7" s="51">
        <f t="shared" si="2"/>
        <v>48</v>
      </c>
      <c r="W7" s="51">
        <f t="shared" si="2"/>
        <v>48</v>
      </c>
      <c r="X7" s="51">
        <f t="shared" si="2"/>
        <v>48</v>
      </c>
      <c r="Y7" s="51">
        <f t="shared" si="2"/>
        <v>48</v>
      </c>
      <c r="Z7" s="51">
        <f t="shared" si="2"/>
        <v>48</v>
      </c>
      <c r="AA7" s="51">
        <f t="shared" si="2"/>
        <v>48</v>
      </c>
      <c r="AB7" s="51">
        <f t="shared" si="2"/>
        <v>48</v>
      </c>
      <c r="AC7" s="51">
        <f t="shared" si="2"/>
        <v>48</v>
      </c>
      <c r="AD7" s="51">
        <f t="shared" si="2"/>
        <v>48</v>
      </c>
      <c r="AE7" s="50">
        <f t="shared" ref="AE7:AE8" si="8">F7</f>
        <v>48</v>
      </c>
      <c r="AF7" s="51">
        <f t="shared" ref="AF7:AP7" si="3">AE7</f>
        <v>48</v>
      </c>
      <c r="AG7" s="51">
        <f t="shared" si="3"/>
        <v>48</v>
      </c>
      <c r="AH7" s="51">
        <f t="shared" si="3"/>
        <v>48</v>
      </c>
      <c r="AI7" s="51">
        <f t="shared" si="3"/>
        <v>48</v>
      </c>
      <c r="AJ7" s="51">
        <f t="shared" si="3"/>
        <v>48</v>
      </c>
      <c r="AK7" s="51">
        <f t="shared" si="3"/>
        <v>48</v>
      </c>
      <c r="AL7" s="51">
        <f t="shared" si="3"/>
        <v>48</v>
      </c>
      <c r="AM7" s="51">
        <f t="shared" si="3"/>
        <v>48</v>
      </c>
      <c r="AN7" s="51">
        <f t="shared" si="3"/>
        <v>48</v>
      </c>
      <c r="AO7" s="51">
        <f t="shared" si="3"/>
        <v>48</v>
      </c>
      <c r="AP7" s="52">
        <f t="shared" si="3"/>
        <v>48</v>
      </c>
    </row>
    <row r="8" ht="15.75" customHeight="1">
      <c r="A8" s="1"/>
      <c r="B8" s="47" t="s">
        <v>50</v>
      </c>
      <c r="C8" s="47"/>
      <c r="D8" s="49">
        <v>36.0</v>
      </c>
      <c r="E8" s="49">
        <v>48.0</v>
      </c>
      <c r="F8" s="49">
        <v>48.0</v>
      </c>
      <c r="G8" s="50">
        <f t="shared" si="4"/>
        <v>36</v>
      </c>
      <c r="H8" s="51">
        <f t="shared" ref="H8:R8" si="5">G8</f>
        <v>36</v>
      </c>
      <c r="I8" s="51">
        <f t="shared" si="5"/>
        <v>36</v>
      </c>
      <c r="J8" s="51">
        <f t="shared" si="5"/>
        <v>36</v>
      </c>
      <c r="K8" s="51">
        <f t="shared" si="5"/>
        <v>36</v>
      </c>
      <c r="L8" s="51">
        <f t="shared" si="5"/>
        <v>36</v>
      </c>
      <c r="M8" s="51">
        <f t="shared" si="5"/>
        <v>36</v>
      </c>
      <c r="N8" s="51">
        <f t="shared" si="5"/>
        <v>36</v>
      </c>
      <c r="O8" s="51">
        <f t="shared" si="5"/>
        <v>36</v>
      </c>
      <c r="P8" s="51">
        <f t="shared" si="5"/>
        <v>36</v>
      </c>
      <c r="Q8" s="51">
        <f t="shared" si="5"/>
        <v>36</v>
      </c>
      <c r="R8" s="52">
        <f t="shared" si="5"/>
        <v>36</v>
      </c>
      <c r="S8" s="51">
        <f t="shared" si="6"/>
        <v>48</v>
      </c>
      <c r="T8" s="51">
        <f t="shared" ref="T8:AD8" si="7">S8</f>
        <v>48</v>
      </c>
      <c r="U8" s="51">
        <f t="shared" si="7"/>
        <v>48</v>
      </c>
      <c r="V8" s="51">
        <f t="shared" si="7"/>
        <v>48</v>
      </c>
      <c r="W8" s="51">
        <f t="shared" si="7"/>
        <v>48</v>
      </c>
      <c r="X8" s="51">
        <f t="shared" si="7"/>
        <v>48</v>
      </c>
      <c r="Y8" s="51">
        <f t="shared" si="7"/>
        <v>48</v>
      </c>
      <c r="Z8" s="51">
        <f t="shared" si="7"/>
        <v>48</v>
      </c>
      <c r="AA8" s="51">
        <f t="shared" si="7"/>
        <v>48</v>
      </c>
      <c r="AB8" s="51">
        <f t="shared" si="7"/>
        <v>48</v>
      </c>
      <c r="AC8" s="51">
        <f t="shared" si="7"/>
        <v>48</v>
      </c>
      <c r="AD8" s="51">
        <f t="shared" si="7"/>
        <v>48</v>
      </c>
      <c r="AE8" s="50">
        <f t="shared" si="8"/>
        <v>48</v>
      </c>
      <c r="AF8" s="51">
        <f t="shared" ref="AF8:AP8" si="9">AE8</f>
        <v>48</v>
      </c>
      <c r="AG8" s="51">
        <f t="shared" si="9"/>
        <v>48</v>
      </c>
      <c r="AH8" s="51">
        <f t="shared" si="9"/>
        <v>48</v>
      </c>
      <c r="AI8" s="51">
        <f t="shared" si="9"/>
        <v>48</v>
      </c>
      <c r="AJ8" s="51">
        <f t="shared" si="9"/>
        <v>48</v>
      </c>
      <c r="AK8" s="51">
        <f t="shared" si="9"/>
        <v>48</v>
      </c>
      <c r="AL8" s="51">
        <f t="shared" si="9"/>
        <v>48</v>
      </c>
      <c r="AM8" s="51">
        <f t="shared" si="9"/>
        <v>48</v>
      </c>
      <c r="AN8" s="51">
        <f t="shared" si="9"/>
        <v>48</v>
      </c>
      <c r="AO8" s="51">
        <f t="shared" si="9"/>
        <v>48</v>
      </c>
      <c r="AP8" s="52">
        <f t="shared" si="9"/>
        <v>48</v>
      </c>
    </row>
    <row r="9" ht="15.75" customHeight="1">
      <c r="A9" s="1"/>
      <c r="B9" s="53"/>
      <c r="C9" s="54"/>
      <c r="D9" s="55"/>
      <c r="E9" s="56"/>
      <c r="F9" s="55"/>
      <c r="G9" s="57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7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7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9"/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showGridLines="0" workbookViewId="0"/>
  </sheetViews>
  <sheetFormatPr customHeight="1" defaultColWidth="11.22" defaultRowHeight="15.0" outlineLevelCol="1"/>
  <cols>
    <col customWidth="1" min="1" max="1" width="4.44"/>
    <col customWidth="1" min="2" max="2" width="27.78"/>
    <col customWidth="1" min="3" max="3" width="11.67"/>
    <col customWidth="1" min="4" max="4" width="12.33"/>
    <col customWidth="1" min="5" max="5" width="11.67"/>
    <col customWidth="1" hidden="1" min="6" max="41" width="8.44" outlineLevel="1"/>
  </cols>
  <sheetData>
    <row r="1" ht="15.75" customHeight="1"/>
    <row r="2" ht="15.75" customHeight="1">
      <c r="A2" s="1"/>
      <c r="B2" s="2" t="s">
        <v>51</v>
      </c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ht="15.75" customHeight="1">
      <c r="A3" s="1"/>
      <c r="B3" s="5" t="s">
        <v>52</v>
      </c>
      <c r="C3" s="3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ht="15.75" customHeight="1"/>
    <row r="5" ht="16.5" customHeight="1">
      <c r="A5" s="6"/>
      <c r="B5" s="60"/>
      <c r="C5" s="35"/>
      <c r="D5" s="36" t="s">
        <v>53</v>
      </c>
      <c r="E5" s="35"/>
      <c r="F5" s="34">
        <v>1.0</v>
      </c>
      <c r="G5" s="34">
        <v>1.0</v>
      </c>
      <c r="H5" s="34">
        <v>1.0</v>
      </c>
      <c r="I5" s="34">
        <v>1.0</v>
      </c>
      <c r="J5" s="34">
        <v>1.0</v>
      </c>
      <c r="K5" s="34">
        <v>1.0</v>
      </c>
      <c r="L5" s="34">
        <v>1.0</v>
      </c>
      <c r="M5" s="34">
        <v>1.0</v>
      </c>
      <c r="N5" s="34">
        <v>1.0</v>
      </c>
      <c r="O5" s="34">
        <v>1.0</v>
      </c>
      <c r="P5" s="34">
        <v>1.0</v>
      </c>
      <c r="Q5" s="34">
        <v>1.0</v>
      </c>
      <c r="R5" s="34">
        <v>2.0</v>
      </c>
      <c r="S5" s="34">
        <v>2.0</v>
      </c>
      <c r="T5" s="34">
        <v>2.0</v>
      </c>
      <c r="U5" s="34">
        <v>2.0</v>
      </c>
      <c r="V5" s="34">
        <v>2.0</v>
      </c>
      <c r="W5" s="34">
        <v>2.0</v>
      </c>
      <c r="X5" s="34">
        <v>2.0</v>
      </c>
      <c r="Y5" s="34">
        <v>2.0</v>
      </c>
      <c r="Z5" s="34">
        <v>2.0</v>
      </c>
      <c r="AA5" s="34">
        <v>2.0</v>
      </c>
      <c r="AB5" s="34">
        <v>2.0</v>
      </c>
      <c r="AC5" s="34">
        <v>2.0</v>
      </c>
      <c r="AD5" s="34">
        <v>3.0</v>
      </c>
      <c r="AE5" s="34">
        <v>3.0</v>
      </c>
      <c r="AF5" s="34">
        <v>3.0</v>
      </c>
      <c r="AG5" s="34">
        <v>3.0</v>
      </c>
      <c r="AH5" s="34">
        <v>3.0</v>
      </c>
      <c r="AI5" s="34">
        <v>3.0</v>
      </c>
      <c r="AJ5" s="34">
        <v>3.0</v>
      </c>
      <c r="AK5" s="34">
        <v>3.0</v>
      </c>
      <c r="AL5" s="34">
        <v>3.0</v>
      </c>
      <c r="AM5" s="34">
        <v>3.0</v>
      </c>
      <c r="AN5" s="34">
        <v>3.0</v>
      </c>
      <c r="AO5" s="61">
        <v>3.0</v>
      </c>
    </row>
    <row r="6" ht="33.75" customHeight="1">
      <c r="A6" s="6"/>
      <c r="B6" s="60" t="s">
        <v>54</v>
      </c>
      <c r="C6" s="38" t="s">
        <v>55</v>
      </c>
      <c r="D6" s="38" t="s">
        <v>56</v>
      </c>
      <c r="E6" s="38" t="s">
        <v>57</v>
      </c>
      <c r="F6" s="39">
        <v>1.0</v>
      </c>
      <c r="G6" s="39">
        <v>2.0</v>
      </c>
      <c r="H6" s="39">
        <v>3.0</v>
      </c>
      <c r="I6" s="39">
        <v>4.0</v>
      </c>
      <c r="J6" s="34">
        <v>5.0</v>
      </c>
      <c r="K6" s="39">
        <v>6.0</v>
      </c>
      <c r="L6" s="39">
        <v>7.0</v>
      </c>
      <c r="M6" s="39">
        <v>8.0</v>
      </c>
      <c r="N6" s="39">
        <v>9.0</v>
      </c>
      <c r="O6" s="34">
        <v>10.0</v>
      </c>
      <c r="P6" s="39">
        <v>11.0</v>
      </c>
      <c r="Q6" s="39">
        <v>12.0</v>
      </c>
      <c r="R6" s="39">
        <v>13.0</v>
      </c>
      <c r="S6" s="34">
        <v>14.0</v>
      </c>
      <c r="T6" s="39">
        <v>15.0</v>
      </c>
      <c r="U6" s="39">
        <v>16.0</v>
      </c>
      <c r="V6" s="39">
        <v>17.0</v>
      </c>
      <c r="W6" s="34">
        <v>18.0</v>
      </c>
      <c r="X6" s="39">
        <v>19.0</v>
      </c>
      <c r="Y6" s="39">
        <v>20.0</v>
      </c>
      <c r="Z6" s="39">
        <v>21.0</v>
      </c>
      <c r="AA6" s="34">
        <v>22.0</v>
      </c>
      <c r="AB6" s="39">
        <v>23.0</v>
      </c>
      <c r="AC6" s="39">
        <v>24.0</v>
      </c>
      <c r="AD6" s="39">
        <v>25.0</v>
      </c>
      <c r="AE6" s="34">
        <v>26.0</v>
      </c>
      <c r="AF6" s="39">
        <v>27.0</v>
      </c>
      <c r="AG6" s="39">
        <v>28.0</v>
      </c>
      <c r="AH6" s="39">
        <v>29.0</v>
      </c>
      <c r="AI6" s="34">
        <v>30.0</v>
      </c>
      <c r="AJ6" s="39">
        <v>31.0</v>
      </c>
      <c r="AK6" s="39">
        <v>32.0</v>
      </c>
      <c r="AL6" s="39">
        <v>33.0</v>
      </c>
      <c r="AM6" s="34">
        <v>34.0</v>
      </c>
      <c r="AN6" s="39">
        <v>35.0</v>
      </c>
      <c r="AO6" s="62">
        <v>36.0</v>
      </c>
    </row>
    <row r="7" ht="15.75" customHeight="1">
      <c r="A7" s="1"/>
      <c r="B7" s="40"/>
      <c r="C7" s="42"/>
      <c r="D7" s="43"/>
      <c r="E7" s="42"/>
      <c r="F7" s="44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4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4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6"/>
    </row>
    <row r="8" ht="15.75" customHeight="1">
      <c r="A8" s="3"/>
      <c r="B8" s="63" t="s">
        <v>58</v>
      </c>
      <c r="C8" s="49" t="s">
        <v>59</v>
      </c>
      <c r="D8" s="49" t="s">
        <v>59</v>
      </c>
      <c r="E8" s="49" t="s">
        <v>59</v>
      </c>
      <c r="F8" s="50" t="str">
        <f t="shared" ref="F8:F14" si="4">C8</f>
        <v>200.000тг</v>
      </c>
      <c r="G8" s="51" t="str">
        <f t="shared" ref="G8:Q8" si="1">F8</f>
        <v>200.000тг</v>
      </c>
      <c r="H8" s="51" t="str">
        <f t="shared" si="1"/>
        <v>200.000тг</v>
      </c>
      <c r="I8" s="51" t="str">
        <f t="shared" si="1"/>
        <v>200.000тг</v>
      </c>
      <c r="J8" s="51" t="str">
        <f t="shared" si="1"/>
        <v>200.000тг</v>
      </c>
      <c r="K8" s="51" t="str">
        <f t="shared" si="1"/>
        <v>200.000тг</v>
      </c>
      <c r="L8" s="51" t="str">
        <f t="shared" si="1"/>
        <v>200.000тг</v>
      </c>
      <c r="M8" s="51" t="str">
        <f t="shared" si="1"/>
        <v>200.000тг</v>
      </c>
      <c r="N8" s="51" t="str">
        <f t="shared" si="1"/>
        <v>200.000тг</v>
      </c>
      <c r="O8" s="51" t="str">
        <f t="shared" si="1"/>
        <v>200.000тг</v>
      </c>
      <c r="P8" s="51" t="str">
        <f t="shared" si="1"/>
        <v>200.000тг</v>
      </c>
      <c r="Q8" s="52" t="str">
        <f t="shared" si="1"/>
        <v>200.000тг</v>
      </c>
      <c r="R8" s="51" t="str">
        <f t="shared" ref="R8:R14" si="6">D8</f>
        <v>200.000тг</v>
      </c>
      <c r="S8" s="51" t="str">
        <f t="shared" ref="S8:AC8" si="2">R8</f>
        <v>200.000тг</v>
      </c>
      <c r="T8" s="51" t="str">
        <f t="shared" si="2"/>
        <v>200.000тг</v>
      </c>
      <c r="U8" s="51" t="str">
        <f t="shared" si="2"/>
        <v>200.000тг</v>
      </c>
      <c r="V8" s="51" t="str">
        <f t="shared" si="2"/>
        <v>200.000тг</v>
      </c>
      <c r="W8" s="51" t="str">
        <f t="shared" si="2"/>
        <v>200.000тг</v>
      </c>
      <c r="X8" s="51" t="str">
        <f t="shared" si="2"/>
        <v>200.000тг</v>
      </c>
      <c r="Y8" s="51" t="str">
        <f t="shared" si="2"/>
        <v>200.000тг</v>
      </c>
      <c r="Z8" s="51" t="str">
        <f t="shared" si="2"/>
        <v>200.000тг</v>
      </c>
      <c r="AA8" s="51" t="str">
        <f t="shared" si="2"/>
        <v>200.000тг</v>
      </c>
      <c r="AB8" s="51" t="str">
        <f t="shared" si="2"/>
        <v>200.000тг</v>
      </c>
      <c r="AC8" s="51" t="str">
        <f t="shared" si="2"/>
        <v>200.000тг</v>
      </c>
      <c r="AD8" s="50" t="str">
        <f t="shared" ref="AD8:AD14" si="8">E8</f>
        <v>200.000тг</v>
      </c>
      <c r="AE8" s="51" t="str">
        <f t="shared" ref="AE8:AO8" si="3">AD8</f>
        <v>200.000тг</v>
      </c>
      <c r="AF8" s="51" t="str">
        <f t="shared" si="3"/>
        <v>200.000тг</v>
      </c>
      <c r="AG8" s="51" t="str">
        <f t="shared" si="3"/>
        <v>200.000тг</v>
      </c>
      <c r="AH8" s="51" t="str">
        <f t="shared" si="3"/>
        <v>200.000тг</v>
      </c>
      <c r="AI8" s="51" t="str">
        <f t="shared" si="3"/>
        <v>200.000тг</v>
      </c>
      <c r="AJ8" s="51" t="str">
        <f t="shared" si="3"/>
        <v>200.000тг</v>
      </c>
      <c r="AK8" s="51" t="str">
        <f t="shared" si="3"/>
        <v>200.000тг</v>
      </c>
      <c r="AL8" s="51" t="str">
        <f t="shared" si="3"/>
        <v>200.000тг</v>
      </c>
      <c r="AM8" s="51" t="str">
        <f t="shared" si="3"/>
        <v>200.000тг</v>
      </c>
      <c r="AN8" s="51" t="str">
        <f t="shared" si="3"/>
        <v>200.000тг</v>
      </c>
      <c r="AO8" s="52" t="str">
        <f t="shared" si="3"/>
        <v>200.000тг</v>
      </c>
    </row>
    <row r="9" ht="15.75" customHeight="1">
      <c r="A9" s="3"/>
      <c r="B9" s="63" t="s">
        <v>60</v>
      </c>
      <c r="C9" s="49" t="s">
        <v>61</v>
      </c>
      <c r="D9" s="49" t="s">
        <v>61</v>
      </c>
      <c r="E9" s="49" t="s">
        <v>61</v>
      </c>
      <c r="F9" s="50" t="str">
        <f t="shared" si="4"/>
        <v>300.000тг</v>
      </c>
      <c r="G9" s="51" t="str">
        <f t="shared" ref="G9:Q9" si="5">F9</f>
        <v>300.000тг</v>
      </c>
      <c r="H9" s="51" t="str">
        <f t="shared" si="5"/>
        <v>300.000тг</v>
      </c>
      <c r="I9" s="51" t="str">
        <f t="shared" si="5"/>
        <v>300.000тг</v>
      </c>
      <c r="J9" s="51" t="str">
        <f t="shared" si="5"/>
        <v>300.000тг</v>
      </c>
      <c r="K9" s="51" t="str">
        <f t="shared" si="5"/>
        <v>300.000тг</v>
      </c>
      <c r="L9" s="51" t="str">
        <f t="shared" si="5"/>
        <v>300.000тг</v>
      </c>
      <c r="M9" s="51" t="str">
        <f t="shared" si="5"/>
        <v>300.000тг</v>
      </c>
      <c r="N9" s="51" t="str">
        <f t="shared" si="5"/>
        <v>300.000тг</v>
      </c>
      <c r="O9" s="51" t="str">
        <f t="shared" si="5"/>
        <v>300.000тг</v>
      </c>
      <c r="P9" s="51" t="str">
        <f t="shared" si="5"/>
        <v>300.000тг</v>
      </c>
      <c r="Q9" s="52" t="str">
        <f t="shared" si="5"/>
        <v>300.000тг</v>
      </c>
      <c r="R9" s="51" t="str">
        <f t="shared" si="6"/>
        <v>300.000тг</v>
      </c>
      <c r="S9" s="51" t="str">
        <f t="shared" ref="S9:AC9" si="7">R9</f>
        <v>300.000тг</v>
      </c>
      <c r="T9" s="51" t="str">
        <f t="shared" si="7"/>
        <v>300.000тг</v>
      </c>
      <c r="U9" s="51" t="str">
        <f t="shared" si="7"/>
        <v>300.000тг</v>
      </c>
      <c r="V9" s="51" t="str">
        <f t="shared" si="7"/>
        <v>300.000тг</v>
      </c>
      <c r="W9" s="51" t="str">
        <f t="shared" si="7"/>
        <v>300.000тг</v>
      </c>
      <c r="X9" s="51" t="str">
        <f t="shared" si="7"/>
        <v>300.000тг</v>
      </c>
      <c r="Y9" s="51" t="str">
        <f t="shared" si="7"/>
        <v>300.000тг</v>
      </c>
      <c r="Z9" s="51" t="str">
        <f t="shared" si="7"/>
        <v>300.000тг</v>
      </c>
      <c r="AA9" s="51" t="str">
        <f t="shared" si="7"/>
        <v>300.000тг</v>
      </c>
      <c r="AB9" s="51" t="str">
        <f t="shared" si="7"/>
        <v>300.000тг</v>
      </c>
      <c r="AC9" s="51" t="str">
        <f t="shared" si="7"/>
        <v>300.000тг</v>
      </c>
      <c r="AD9" s="50" t="str">
        <f t="shared" si="8"/>
        <v>300.000тг</v>
      </c>
      <c r="AE9" s="51" t="str">
        <f t="shared" ref="AE9:AO9" si="9">AD9</f>
        <v>300.000тг</v>
      </c>
      <c r="AF9" s="51" t="str">
        <f t="shared" si="9"/>
        <v>300.000тг</v>
      </c>
      <c r="AG9" s="51" t="str">
        <f t="shared" si="9"/>
        <v>300.000тг</v>
      </c>
      <c r="AH9" s="51" t="str">
        <f t="shared" si="9"/>
        <v>300.000тг</v>
      </c>
      <c r="AI9" s="51" t="str">
        <f t="shared" si="9"/>
        <v>300.000тг</v>
      </c>
      <c r="AJ9" s="51" t="str">
        <f t="shared" si="9"/>
        <v>300.000тг</v>
      </c>
      <c r="AK9" s="51" t="str">
        <f t="shared" si="9"/>
        <v>300.000тг</v>
      </c>
      <c r="AL9" s="51" t="str">
        <f t="shared" si="9"/>
        <v>300.000тг</v>
      </c>
      <c r="AM9" s="51" t="str">
        <f t="shared" si="9"/>
        <v>300.000тг</v>
      </c>
      <c r="AN9" s="51" t="str">
        <f t="shared" si="9"/>
        <v>300.000тг</v>
      </c>
      <c r="AO9" s="52" t="str">
        <f t="shared" si="9"/>
        <v>300.000тг</v>
      </c>
    </row>
    <row r="10" ht="15.75" customHeight="1">
      <c r="A10" s="3"/>
      <c r="B10" s="63" t="s">
        <v>62</v>
      </c>
      <c r="C10" s="49" t="s">
        <v>63</v>
      </c>
      <c r="D10" s="49" t="s">
        <v>63</v>
      </c>
      <c r="E10" s="49" t="s">
        <v>63</v>
      </c>
      <c r="F10" s="50" t="str">
        <f t="shared" si="4"/>
        <v>1.250.000тг</v>
      </c>
      <c r="G10" s="51" t="str">
        <f t="shared" ref="G10:Q10" si="10">F10</f>
        <v>1.250.000тг</v>
      </c>
      <c r="H10" s="51" t="str">
        <f t="shared" si="10"/>
        <v>1.250.000тг</v>
      </c>
      <c r="I10" s="51" t="str">
        <f t="shared" si="10"/>
        <v>1.250.000тг</v>
      </c>
      <c r="J10" s="51" t="str">
        <f t="shared" si="10"/>
        <v>1.250.000тг</v>
      </c>
      <c r="K10" s="51" t="str">
        <f t="shared" si="10"/>
        <v>1.250.000тг</v>
      </c>
      <c r="L10" s="51" t="str">
        <f t="shared" si="10"/>
        <v>1.250.000тг</v>
      </c>
      <c r="M10" s="51" t="str">
        <f t="shared" si="10"/>
        <v>1.250.000тг</v>
      </c>
      <c r="N10" s="51" t="str">
        <f t="shared" si="10"/>
        <v>1.250.000тг</v>
      </c>
      <c r="O10" s="51" t="str">
        <f t="shared" si="10"/>
        <v>1.250.000тг</v>
      </c>
      <c r="P10" s="51" t="str">
        <f t="shared" si="10"/>
        <v>1.250.000тг</v>
      </c>
      <c r="Q10" s="52" t="str">
        <f t="shared" si="10"/>
        <v>1.250.000тг</v>
      </c>
      <c r="R10" s="51" t="str">
        <f t="shared" si="6"/>
        <v>1.250.000тг</v>
      </c>
      <c r="S10" s="51" t="str">
        <f t="shared" ref="S10:AC10" si="11">R10</f>
        <v>1.250.000тг</v>
      </c>
      <c r="T10" s="51" t="str">
        <f t="shared" si="11"/>
        <v>1.250.000тг</v>
      </c>
      <c r="U10" s="51" t="str">
        <f t="shared" si="11"/>
        <v>1.250.000тг</v>
      </c>
      <c r="V10" s="51" t="str">
        <f t="shared" si="11"/>
        <v>1.250.000тг</v>
      </c>
      <c r="W10" s="51" t="str">
        <f t="shared" si="11"/>
        <v>1.250.000тг</v>
      </c>
      <c r="X10" s="51" t="str">
        <f t="shared" si="11"/>
        <v>1.250.000тг</v>
      </c>
      <c r="Y10" s="51" t="str">
        <f t="shared" si="11"/>
        <v>1.250.000тг</v>
      </c>
      <c r="Z10" s="51" t="str">
        <f t="shared" si="11"/>
        <v>1.250.000тг</v>
      </c>
      <c r="AA10" s="51" t="str">
        <f t="shared" si="11"/>
        <v>1.250.000тг</v>
      </c>
      <c r="AB10" s="51" t="str">
        <f t="shared" si="11"/>
        <v>1.250.000тг</v>
      </c>
      <c r="AC10" s="51" t="str">
        <f t="shared" si="11"/>
        <v>1.250.000тг</v>
      </c>
      <c r="AD10" s="50" t="str">
        <f t="shared" si="8"/>
        <v>1.250.000тг</v>
      </c>
      <c r="AE10" s="51" t="str">
        <f t="shared" ref="AE10:AO10" si="12">AD10</f>
        <v>1.250.000тг</v>
      </c>
      <c r="AF10" s="51" t="str">
        <f t="shared" si="12"/>
        <v>1.250.000тг</v>
      </c>
      <c r="AG10" s="51" t="str">
        <f t="shared" si="12"/>
        <v>1.250.000тг</v>
      </c>
      <c r="AH10" s="51" t="str">
        <f t="shared" si="12"/>
        <v>1.250.000тг</v>
      </c>
      <c r="AI10" s="51" t="str">
        <f t="shared" si="12"/>
        <v>1.250.000тг</v>
      </c>
      <c r="AJ10" s="51" t="str">
        <f t="shared" si="12"/>
        <v>1.250.000тг</v>
      </c>
      <c r="AK10" s="51" t="str">
        <f t="shared" si="12"/>
        <v>1.250.000тг</v>
      </c>
      <c r="AL10" s="51" t="str">
        <f t="shared" si="12"/>
        <v>1.250.000тг</v>
      </c>
      <c r="AM10" s="51" t="str">
        <f t="shared" si="12"/>
        <v>1.250.000тг</v>
      </c>
      <c r="AN10" s="51" t="str">
        <f t="shared" si="12"/>
        <v>1.250.000тг</v>
      </c>
      <c r="AO10" s="52" t="str">
        <f t="shared" si="12"/>
        <v>1.250.000тг</v>
      </c>
    </row>
    <row r="11" ht="15.75" customHeight="1">
      <c r="A11" s="3"/>
      <c r="B11" s="63" t="s">
        <v>64</v>
      </c>
      <c r="C11" s="49" t="s">
        <v>65</v>
      </c>
      <c r="D11" s="49" t="s">
        <v>65</v>
      </c>
      <c r="E11" s="49" t="s">
        <v>65</v>
      </c>
      <c r="F11" s="50" t="str">
        <f t="shared" si="4"/>
        <v>240.000тг</v>
      </c>
      <c r="G11" s="51" t="str">
        <f t="shared" ref="G11:Q11" si="13">F11</f>
        <v>240.000тг</v>
      </c>
      <c r="H11" s="51" t="str">
        <f t="shared" si="13"/>
        <v>240.000тг</v>
      </c>
      <c r="I11" s="51" t="str">
        <f t="shared" si="13"/>
        <v>240.000тг</v>
      </c>
      <c r="J11" s="51" t="str">
        <f t="shared" si="13"/>
        <v>240.000тг</v>
      </c>
      <c r="K11" s="51" t="str">
        <f t="shared" si="13"/>
        <v>240.000тг</v>
      </c>
      <c r="L11" s="51" t="str">
        <f t="shared" si="13"/>
        <v>240.000тг</v>
      </c>
      <c r="M11" s="51" t="str">
        <f t="shared" si="13"/>
        <v>240.000тг</v>
      </c>
      <c r="N11" s="51" t="str">
        <f t="shared" si="13"/>
        <v>240.000тг</v>
      </c>
      <c r="O11" s="51" t="str">
        <f t="shared" si="13"/>
        <v>240.000тг</v>
      </c>
      <c r="P11" s="51" t="str">
        <f t="shared" si="13"/>
        <v>240.000тг</v>
      </c>
      <c r="Q11" s="52" t="str">
        <f t="shared" si="13"/>
        <v>240.000тг</v>
      </c>
      <c r="R11" s="51" t="str">
        <f t="shared" si="6"/>
        <v>240.000тг</v>
      </c>
      <c r="S11" s="51" t="str">
        <f t="shared" ref="S11:AC11" si="14">R11</f>
        <v>240.000тг</v>
      </c>
      <c r="T11" s="51" t="str">
        <f t="shared" si="14"/>
        <v>240.000тг</v>
      </c>
      <c r="U11" s="51" t="str">
        <f t="shared" si="14"/>
        <v>240.000тг</v>
      </c>
      <c r="V11" s="51" t="str">
        <f t="shared" si="14"/>
        <v>240.000тг</v>
      </c>
      <c r="W11" s="51" t="str">
        <f t="shared" si="14"/>
        <v>240.000тг</v>
      </c>
      <c r="X11" s="51" t="str">
        <f t="shared" si="14"/>
        <v>240.000тг</v>
      </c>
      <c r="Y11" s="51" t="str">
        <f t="shared" si="14"/>
        <v>240.000тг</v>
      </c>
      <c r="Z11" s="51" t="str">
        <f t="shared" si="14"/>
        <v>240.000тг</v>
      </c>
      <c r="AA11" s="51" t="str">
        <f t="shared" si="14"/>
        <v>240.000тг</v>
      </c>
      <c r="AB11" s="51" t="str">
        <f t="shared" si="14"/>
        <v>240.000тг</v>
      </c>
      <c r="AC11" s="51" t="str">
        <f t="shared" si="14"/>
        <v>240.000тг</v>
      </c>
      <c r="AD11" s="50" t="str">
        <f t="shared" si="8"/>
        <v>240.000тг</v>
      </c>
      <c r="AE11" s="51" t="str">
        <f t="shared" ref="AE11:AO11" si="15">AD11</f>
        <v>240.000тг</v>
      </c>
      <c r="AF11" s="51" t="str">
        <f t="shared" si="15"/>
        <v>240.000тг</v>
      </c>
      <c r="AG11" s="51" t="str">
        <f t="shared" si="15"/>
        <v>240.000тг</v>
      </c>
      <c r="AH11" s="51" t="str">
        <f t="shared" si="15"/>
        <v>240.000тг</v>
      </c>
      <c r="AI11" s="51" t="str">
        <f t="shared" si="15"/>
        <v>240.000тг</v>
      </c>
      <c r="AJ11" s="51" t="str">
        <f t="shared" si="15"/>
        <v>240.000тг</v>
      </c>
      <c r="AK11" s="51" t="str">
        <f t="shared" si="15"/>
        <v>240.000тг</v>
      </c>
      <c r="AL11" s="51" t="str">
        <f t="shared" si="15"/>
        <v>240.000тг</v>
      </c>
      <c r="AM11" s="51" t="str">
        <f t="shared" si="15"/>
        <v>240.000тг</v>
      </c>
      <c r="AN11" s="51" t="str">
        <f t="shared" si="15"/>
        <v>240.000тг</v>
      </c>
      <c r="AO11" s="52" t="str">
        <f t="shared" si="15"/>
        <v>240.000тг</v>
      </c>
    </row>
    <row r="12" ht="15.75" customHeight="1">
      <c r="A12" s="3"/>
      <c r="B12" s="63" t="s">
        <v>66</v>
      </c>
      <c r="C12" s="49" t="s">
        <v>67</v>
      </c>
      <c r="D12" s="49" t="s">
        <v>67</v>
      </c>
      <c r="E12" s="49" t="s">
        <v>67</v>
      </c>
      <c r="F12" s="50" t="str">
        <f t="shared" si="4"/>
        <v>350.000тг</v>
      </c>
      <c r="G12" s="51" t="str">
        <f t="shared" ref="G12:Q12" si="16">F12</f>
        <v>350.000тг</v>
      </c>
      <c r="H12" s="51" t="str">
        <f t="shared" si="16"/>
        <v>350.000тг</v>
      </c>
      <c r="I12" s="51" t="str">
        <f t="shared" si="16"/>
        <v>350.000тг</v>
      </c>
      <c r="J12" s="51" t="str">
        <f t="shared" si="16"/>
        <v>350.000тг</v>
      </c>
      <c r="K12" s="51" t="str">
        <f t="shared" si="16"/>
        <v>350.000тг</v>
      </c>
      <c r="L12" s="51" t="str">
        <f t="shared" si="16"/>
        <v>350.000тг</v>
      </c>
      <c r="M12" s="51" t="str">
        <f t="shared" si="16"/>
        <v>350.000тг</v>
      </c>
      <c r="N12" s="51" t="str">
        <f t="shared" si="16"/>
        <v>350.000тг</v>
      </c>
      <c r="O12" s="51" t="str">
        <f t="shared" si="16"/>
        <v>350.000тг</v>
      </c>
      <c r="P12" s="51" t="str">
        <f t="shared" si="16"/>
        <v>350.000тг</v>
      </c>
      <c r="Q12" s="52" t="str">
        <f t="shared" si="16"/>
        <v>350.000тг</v>
      </c>
      <c r="R12" s="51" t="str">
        <f t="shared" si="6"/>
        <v>350.000тг</v>
      </c>
      <c r="S12" s="51" t="str">
        <f t="shared" ref="S12:AC12" si="17">R12</f>
        <v>350.000тг</v>
      </c>
      <c r="T12" s="51" t="str">
        <f t="shared" si="17"/>
        <v>350.000тг</v>
      </c>
      <c r="U12" s="51" t="str">
        <f t="shared" si="17"/>
        <v>350.000тг</v>
      </c>
      <c r="V12" s="51" t="str">
        <f t="shared" si="17"/>
        <v>350.000тг</v>
      </c>
      <c r="W12" s="51" t="str">
        <f t="shared" si="17"/>
        <v>350.000тг</v>
      </c>
      <c r="X12" s="51" t="str">
        <f t="shared" si="17"/>
        <v>350.000тг</v>
      </c>
      <c r="Y12" s="51" t="str">
        <f t="shared" si="17"/>
        <v>350.000тг</v>
      </c>
      <c r="Z12" s="51" t="str">
        <f t="shared" si="17"/>
        <v>350.000тг</v>
      </c>
      <c r="AA12" s="51" t="str">
        <f t="shared" si="17"/>
        <v>350.000тг</v>
      </c>
      <c r="AB12" s="51" t="str">
        <f t="shared" si="17"/>
        <v>350.000тг</v>
      </c>
      <c r="AC12" s="51" t="str">
        <f t="shared" si="17"/>
        <v>350.000тг</v>
      </c>
      <c r="AD12" s="50" t="str">
        <f t="shared" si="8"/>
        <v>350.000тг</v>
      </c>
      <c r="AE12" s="51" t="str">
        <f t="shared" ref="AE12:AO12" si="18">AD12</f>
        <v>350.000тг</v>
      </c>
      <c r="AF12" s="51" t="str">
        <f t="shared" si="18"/>
        <v>350.000тг</v>
      </c>
      <c r="AG12" s="51" t="str">
        <f t="shared" si="18"/>
        <v>350.000тг</v>
      </c>
      <c r="AH12" s="51" t="str">
        <f t="shared" si="18"/>
        <v>350.000тг</v>
      </c>
      <c r="AI12" s="51" t="str">
        <f t="shared" si="18"/>
        <v>350.000тг</v>
      </c>
      <c r="AJ12" s="51" t="str">
        <f t="shared" si="18"/>
        <v>350.000тг</v>
      </c>
      <c r="AK12" s="51" t="str">
        <f t="shared" si="18"/>
        <v>350.000тг</v>
      </c>
      <c r="AL12" s="51" t="str">
        <f t="shared" si="18"/>
        <v>350.000тг</v>
      </c>
      <c r="AM12" s="51" t="str">
        <f t="shared" si="18"/>
        <v>350.000тг</v>
      </c>
      <c r="AN12" s="51" t="str">
        <f t="shared" si="18"/>
        <v>350.000тг</v>
      </c>
      <c r="AO12" s="52" t="str">
        <f t="shared" si="18"/>
        <v>350.000тг</v>
      </c>
    </row>
    <row r="13" ht="15.75" customHeight="1">
      <c r="A13" s="3"/>
      <c r="B13" s="64" t="s">
        <v>68</v>
      </c>
      <c r="C13" s="49" t="s">
        <v>69</v>
      </c>
      <c r="D13" s="49" t="s">
        <v>70</v>
      </c>
      <c r="E13" s="49" t="s">
        <v>70</v>
      </c>
      <c r="F13" s="50" t="str">
        <f t="shared" si="4"/>
        <v>-+110.00тг</v>
      </c>
      <c r="G13" s="51" t="str">
        <f t="shared" ref="G13:Q13" si="19">F13</f>
        <v>-+110.00тг</v>
      </c>
      <c r="H13" s="51" t="str">
        <f t="shared" si="19"/>
        <v>-+110.00тг</v>
      </c>
      <c r="I13" s="51" t="str">
        <f t="shared" si="19"/>
        <v>-+110.00тг</v>
      </c>
      <c r="J13" s="51" t="str">
        <f t="shared" si="19"/>
        <v>-+110.00тг</v>
      </c>
      <c r="K13" s="51" t="str">
        <f t="shared" si="19"/>
        <v>-+110.00тг</v>
      </c>
      <c r="L13" s="51" t="str">
        <f t="shared" si="19"/>
        <v>-+110.00тг</v>
      </c>
      <c r="M13" s="51" t="str">
        <f t="shared" si="19"/>
        <v>-+110.00тг</v>
      </c>
      <c r="N13" s="51" t="str">
        <f t="shared" si="19"/>
        <v>-+110.00тг</v>
      </c>
      <c r="O13" s="51" t="str">
        <f t="shared" si="19"/>
        <v>-+110.00тг</v>
      </c>
      <c r="P13" s="51" t="str">
        <f t="shared" si="19"/>
        <v>-+110.00тг</v>
      </c>
      <c r="Q13" s="52" t="str">
        <f t="shared" si="19"/>
        <v>-+110.00тг</v>
      </c>
      <c r="R13" s="51" t="str">
        <f t="shared" si="6"/>
        <v>-</v>
      </c>
      <c r="S13" s="51" t="str">
        <f t="shared" ref="S13:AC13" si="20">R13</f>
        <v>-</v>
      </c>
      <c r="T13" s="51" t="str">
        <f t="shared" si="20"/>
        <v>-</v>
      </c>
      <c r="U13" s="51" t="str">
        <f t="shared" si="20"/>
        <v>-</v>
      </c>
      <c r="V13" s="51" t="str">
        <f t="shared" si="20"/>
        <v>-</v>
      </c>
      <c r="W13" s="51" t="str">
        <f t="shared" si="20"/>
        <v>-</v>
      </c>
      <c r="X13" s="51" t="str">
        <f t="shared" si="20"/>
        <v>-</v>
      </c>
      <c r="Y13" s="51" t="str">
        <f t="shared" si="20"/>
        <v>-</v>
      </c>
      <c r="Z13" s="51" t="str">
        <f t="shared" si="20"/>
        <v>-</v>
      </c>
      <c r="AA13" s="51" t="str">
        <f t="shared" si="20"/>
        <v>-</v>
      </c>
      <c r="AB13" s="51" t="str">
        <f t="shared" si="20"/>
        <v>-</v>
      </c>
      <c r="AC13" s="51" t="str">
        <f t="shared" si="20"/>
        <v>-</v>
      </c>
      <c r="AD13" s="50" t="str">
        <f t="shared" si="8"/>
        <v>-</v>
      </c>
      <c r="AE13" s="51" t="str">
        <f t="shared" ref="AE13:AO13" si="21">AD13</f>
        <v>-</v>
      </c>
      <c r="AF13" s="51" t="str">
        <f t="shared" si="21"/>
        <v>-</v>
      </c>
      <c r="AG13" s="51" t="str">
        <f t="shared" si="21"/>
        <v>-</v>
      </c>
      <c r="AH13" s="51" t="str">
        <f t="shared" si="21"/>
        <v>-</v>
      </c>
      <c r="AI13" s="51" t="str">
        <f t="shared" si="21"/>
        <v>-</v>
      </c>
      <c r="AJ13" s="51" t="str">
        <f t="shared" si="21"/>
        <v>-</v>
      </c>
      <c r="AK13" s="51" t="str">
        <f t="shared" si="21"/>
        <v>-</v>
      </c>
      <c r="AL13" s="51" t="str">
        <f t="shared" si="21"/>
        <v>-</v>
      </c>
      <c r="AM13" s="51" t="str">
        <f t="shared" si="21"/>
        <v>-</v>
      </c>
      <c r="AN13" s="51" t="str">
        <f t="shared" si="21"/>
        <v>-</v>
      </c>
      <c r="AO13" s="52" t="str">
        <f t="shared" si="21"/>
        <v>-</v>
      </c>
    </row>
    <row r="14" ht="15.75" customHeight="1">
      <c r="A14" s="3"/>
      <c r="B14" s="64" t="s">
        <v>71</v>
      </c>
      <c r="C14" s="49" t="s">
        <v>72</v>
      </c>
      <c r="D14" s="49" t="s">
        <v>72</v>
      </c>
      <c r="E14" s="49" t="s">
        <v>72</v>
      </c>
      <c r="F14" s="50" t="str">
        <f t="shared" si="4"/>
        <v>120.000тг</v>
      </c>
      <c r="G14" s="51" t="str">
        <f t="shared" ref="G14:Q14" si="22">F14</f>
        <v>120.000тг</v>
      </c>
      <c r="H14" s="51" t="str">
        <f t="shared" si="22"/>
        <v>120.000тг</v>
      </c>
      <c r="I14" s="51" t="str">
        <f t="shared" si="22"/>
        <v>120.000тг</v>
      </c>
      <c r="J14" s="51" t="str">
        <f t="shared" si="22"/>
        <v>120.000тг</v>
      </c>
      <c r="K14" s="51" t="str">
        <f t="shared" si="22"/>
        <v>120.000тг</v>
      </c>
      <c r="L14" s="51" t="str">
        <f t="shared" si="22"/>
        <v>120.000тг</v>
      </c>
      <c r="M14" s="51" t="str">
        <f t="shared" si="22"/>
        <v>120.000тг</v>
      </c>
      <c r="N14" s="51" t="str">
        <f t="shared" si="22"/>
        <v>120.000тг</v>
      </c>
      <c r="O14" s="51" t="str">
        <f t="shared" si="22"/>
        <v>120.000тг</v>
      </c>
      <c r="P14" s="51" t="str">
        <f t="shared" si="22"/>
        <v>120.000тг</v>
      </c>
      <c r="Q14" s="52" t="str">
        <f t="shared" si="22"/>
        <v>120.000тг</v>
      </c>
      <c r="R14" s="51" t="str">
        <f t="shared" si="6"/>
        <v>120.000тг</v>
      </c>
      <c r="S14" s="51" t="str">
        <f t="shared" ref="S14:AC14" si="23">R14</f>
        <v>120.000тг</v>
      </c>
      <c r="T14" s="51" t="str">
        <f t="shared" si="23"/>
        <v>120.000тг</v>
      </c>
      <c r="U14" s="51" t="str">
        <f t="shared" si="23"/>
        <v>120.000тг</v>
      </c>
      <c r="V14" s="51" t="str">
        <f t="shared" si="23"/>
        <v>120.000тг</v>
      </c>
      <c r="W14" s="51" t="str">
        <f t="shared" si="23"/>
        <v>120.000тг</v>
      </c>
      <c r="X14" s="51" t="str">
        <f t="shared" si="23"/>
        <v>120.000тг</v>
      </c>
      <c r="Y14" s="51" t="str">
        <f t="shared" si="23"/>
        <v>120.000тг</v>
      </c>
      <c r="Z14" s="51" t="str">
        <f t="shared" si="23"/>
        <v>120.000тг</v>
      </c>
      <c r="AA14" s="51" t="str">
        <f t="shared" si="23"/>
        <v>120.000тг</v>
      </c>
      <c r="AB14" s="51" t="str">
        <f t="shared" si="23"/>
        <v>120.000тг</v>
      </c>
      <c r="AC14" s="51" t="str">
        <f t="shared" si="23"/>
        <v>120.000тг</v>
      </c>
      <c r="AD14" s="50" t="str">
        <f t="shared" si="8"/>
        <v>120.000тг</v>
      </c>
      <c r="AE14" s="51" t="str">
        <f t="shared" ref="AE14:AO14" si="24">AD14</f>
        <v>120.000тг</v>
      </c>
      <c r="AF14" s="51" t="str">
        <f t="shared" si="24"/>
        <v>120.000тг</v>
      </c>
      <c r="AG14" s="51" t="str">
        <f t="shared" si="24"/>
        <v>120.000тг</v>
      </c>
      <c r="AH14" s="51" t="str">
        <f t="shared" si="24"/>
        <v>120.000тг</v>
      </c>
      <c r="AI14" s="51" t="str">
        <f t="shared" si="24"/>
        <v>120.000тг</v>
      </c>
      <c r="AJ14" s="51" t="str">
        <f t="shared" si="24"/>
        <v>120.000тг</v>
      </c>
      <c r="AK14" s="51" t="str">
        <f t="shared" si="24"/>
        <v>120.000тг</v>
      </c>
      <c r="AL14" s="51" t="str">
        <f t="shared" si="24"/>
        <v>120.000тг</v>
      </c>
      <c r="AM14" s="51" t="str">
        <f t="shared" si="24"/>
        <v>120.000тг</v>
      </c>
      <c r="AN14" s="51" t="str">
        <f t="shared" si="24"/>
        <v>120.000тг</v>
      </c>
      <c r="AO14" s="52" t="str">
        <f t="shared" si="24"/>
        <v>120.000тг</v>
      </c>
    </row>
    <row r="15" ht="15.75" customHeight="1">
      <c r="A15" s="1"/>
      <c r="B15" s="53"/>
      <c r="C15" s="55"/>
      <c r="D15" s="56"/>
      <c r="E15" s="55"/>
      <c r="F15" s="57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7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7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9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2" width="8.33"/>
    <col customWidth="1" min="3" max="3" width="27.89"/>
    <col customWidth="1" min="4" max="4" width="17.22"/>
    <col customWidth="1" min="5" max="5" width="8.33"/>
    <col customWidth="1" min="6" max="6" width="10.22"/>
    <col customWidth="1" min="7" max="7" width="10.89"/>
    <col customWidth="1" min="8" max="8" width="8.33"/>
  </cols>
  <sheetData>
    <row r="1" ht="15.75" customHeight="1"/>
    <row r="2" ht="15.75" customHeight="1">
      <c r="A2" s="3"/>
      <c r="B2" s="3" t="s">
        <v>73</v>
      </c>
      <c r="C2" s="33"/>
      <c r="D2" s="33"/>
      <c r="E2" s="65"/>
      <c r="F2" s="65"/>
      <c r="G2" s="65"/>
      <c r="H2" s="3"/>
    </row>
    <row r="3" ht="15.75" customHeight="1">
      <c r="A3" s="3"/>
      <c r="B3" s="3"/>
      <c r="C3" s="33"/>
      <c r="D3" s="33"/>
      <c r="E3" s="65"/>
      <c r="F3" s="65"/>
      <c r="G3" s="65"/>
      <c r="H3" s="3"/>
    </row>
    <row r="4" ht="15.75" customHeight="1">
      <c r="A4" s="6"/>
      <c r="B4" s="7"/>
      <c r="C4" s="66"/>
      <c r="D4" s="67"/>
      <c r="E4" s="68" t="s">
        <v>74</v>
      </c>
      <c r="F4" s="69" t="s">
        <v>75</v>
      </c>
      <c r="G4" s="69" t="s">
        <v>76</v>
      </c>
      <c r="H4" s="6"/>
    </row>
    <row r="5" ht="15.75" customHeight="1">
      <c r="A5" s="6"/>
      <c r="B5" s="70"/>
      <c r="C5" s="60"/>
      <c r="D5" s="71"/>
      <c r="E5" s="72"/>
      <c r="F5" s="73"/>
      <c r="G5" s="73"/>
      <c r="H5" s="6"/>
    </row>
    <row r="6" ht="15.75" customHeight="1">
      <c r="A6" s="74"/>
      <c r="B6" s="75" t="s">
        <v>77</v>
      </c>
      <c r="C6" s="76"/>
      <c r="D6" s="77"/>
      <c r="E6" s="78" t="s">
        <v>78</v>
      </c>
      <c r="F6" s="78" t="s">
        <v>79</v>
      </c>
      <c r="G6" s="79" t="s">
        <v>80</v>
      </c>
      <c r="H6" s="74"/>
    </row>
    <row r="7" ht="15.75" customHeight="1">
      <c r="A7" s="3"/>
      <c r="B7" s="80" t="s">
        <v>81</v>
      </c>
      <c r="C7" s="81"/>
      <c r="D7" s="82"/>
      <c r="E7" s="83">
        <f>SUM(E6:F6)</f>
        <v>0</v>
      </c>
      <c r="F7" s="84">
        <v>0.0</v>
      </c>
      <c r="G7" s="84">
        <v>0.0</v>
      </c>
      <c r="H7" s="3"/>
    </row>
    <row r="8" ht="15.75" customHeight="1">
      <c r="A8" s="3"/>
      <c r="B8" s="3"/>
      <c r="C8" s="33"/>
      <c r="D8" s="33"/>
      <c r="E8" s="65"/>
      <c r="F8" s="65"/>
      <c r="G8" s="65"/>
      <c r="H8" s="3"/>
    </row>
    <row r="9" ht="15.75" customHeight="1">
      <c r="A9" s="3"/>
      <c r="B9" s="3"/>
      <c r="C9" s="33"/>
      <c r="D9" s="33"/>
      <c r="E9" s="65"/>
      <c r="F9" s="65"/>
      <c r="G9" s="65"/>
      <c r="H9" s="3"/>
    </row>
    <row r="10" ht="15.75" customHeight="1">
      <c r="A10" s="85"/>
      <c r="B10" s="85"/>
      <c r="C10" s="86"/>
      <c r="D10" s="86"/>
      <c r="E10" s="87"/>
      <c r="F10" s="87"/>
      <c r="G10" s="87"/>
      <c r="H10" s="85"/>
    </row>
    <row r="11" ht="15.75" customHeight="1">
      <c r="A11" s="2"/>
      <c r="B11" s="3" t="s">
        <v>82</v>
      </c>
      <c r="C11" s="33"/>
      <c r="D11" s="33"/>
      <c r="E11" s="88" t="s">
        <v>83</v>
      </c>
      <c r="F11" s="89" t="s">
        <v>84</v>
      </c>
      <c r="G11" s="89" t="s">
        <v>85</v>
      </c>
      <c r="H11" s="2"/>
    </row>
    <row r="12" ht="15.75" customHeight="1">
      <c r="A12" s="2"/>
      <c r="B12" s="3"/>
      <c r="C12" s="33"/>
      <c r="D12" s="33"/>
      <c r="E12" s="65"/>
      <c r="F12" s="65"/>
      <c r="G12" s="65"/>
      <c r="H12" s="2"/>
    </row>
    <row r="13" ht="15.75" customHeight="1">
      <c r="A13" s="6"/>
      <c r="B13" s="7"/>
      <c r="C13" s="66"/>
      <c r="D13" s="67"/>
      <c r="E13" s="68" t="s">
        <v>74</v>
      </c>
      <c r="F13" s="69" t="s">
        <v>75</v>
      </c>
      <c r="G13" s="69" t="s">
        <v>76</v>
      </c>
      <c r="H13" s="6"/>
    </row>
    <row r="14" ht="15.75" customHeight="1">
      <c r="A14" s="3"/>
      <c r="B14" s="80" t="s">
        <v>81</v>
      </c>
      <c r="C14" s="81"/>
      <c r="D14" s="82"/>
      <c r="E14" s="83">
        <f t="shared" ref="E14:G14" si="1">E7</f>
        <v>0</v>
      </c>
      <c r="F14" s="83">
        <f t="shared" si="1"/>
        <v>0</v>
      </c>
      <c r="G14" s="83">
        <f t="shared" si="1"/>
        <v>0</v>
      </c>
      <c r="H14" s="3"/>
    </row>
    <row r="15" ht="15.75" customHeight="1">
      <c r="A15" s="3"/>
      <c r="B15" s="90" t="s">
        <v>86</v>
      </c>
      <c r="C15" s="91"/>
      <c r="D15" s="91"/>
      <c r="E15" s="92" t="str">
        <f>'1 Инвестиции'!D33</f>
        <v>10.000.000тг</v>
      </c>
      <c r="F15" s="65"/>
      <c r="G15" s="65"/>
      <c r="H15" s="3"/>
    </row>
    <row r="16" ht="15.75" customHeight="1">
      <c r="A16" s="74"/>
      <c r="B16" s="3"/>
      <c r="C16" s="93"/>
      <c r="D16" s="93"/>
      <c r="E16" s="94"/>
      <c r="F16" s="94"/>
      <c r="G16" s="45"/>
      <c r="H16" s="3"/>
    </row>
    <row r="17" ht="15.75" customHeight="1">
      <c r="A17" s="3"/>
      <c r="B17" s="95" t="s">
        <v>87</v>
      </c>
      <c r="C17" s="96"/>
      <c r="D17" s="97"/>
      <c r="E17" s="97"/>
      <c r="F17" s="98">
        <v>1.0</v>
      </c>
      <c r="G17" s="3"/>
      <c r="H17" s="3"/>
    </row>
    <row r="18" ht="15.75" customHeight="1">
      <c r="A18" s="3"/>
      <c r="B18" s="3"/>
      <c r="C18" s="33"/>
      <c r="D18" s="33"/>
      <c r="E18" s="3"/>
      <c r="F18" s="65"/>
      <c r="G18" s="65"/>
      <c r="H18" s="3"/>
    </row>
    <row r="19" ht="15.75" customHeight="1">
      <c r="A19" s="3"/>
      <c r="B19" s="3"/>
      <c r="C19" s="33"/>
      <c r="D19" s="33"/>
      <c r="E19" s="65"/>
      <c r="F19" s="65"/>
      <c r="G19" s="65"/>
      <c r="H19" s="3"/>
    </row>
    <row r="20" ht="15.75" customHeight="1">
      <c r="A20" s="85"/>
      <c r="B20" s="85"/>
      <c r="C20" s="86"/>
      <c r="D20" s="86"/>
      <c r="E20" s="87"/>
      <c r="F20" s="87"/>
      <c r="G20" s="87"/>
      <c r="H20" s="85"/>
    </row>
    <row r="21" ht="15.75" customHeight="1">
      <c r="A21" s="1"/>
      <c r="B21" s="2"/>
      <c r="C21" s="3"/>
      <c r="D21" s="3"/>
      <c r="E21" s="4"/>
      <c r="F21" s="4"/>
      <c r="G21" s="4"/>
      <c r="H21" s="3"/>
    </row>
    <row r="22" ht="15.75" customHeight="1">
      <c r="A22" s="3"/>
      <c r="B22" s="3" t="s">
        <v>88</v>
      </c>
      <c r="C22" s="33"/>
      <c r="D22" s="33"/>
      <c r="E22" s="65"/>
      <c r="F22" s="65"/>
      <c r="G22" s="65"/>
      <c r="H22" s="3"/>
    </row>
    <row r="23" ht="15.75" customHeight="1">
      <c r="A23" s="3"/>
      <c r="B23" s="3"/>
      <c r="C23" s="33"/>
      <c r="D23" s="33"/>
      <c r="E23" s="65"/>
      <c r="F23" s="65"/>
      <c r="G23" s="65"/>
      <c r="H23" s="3"/>
    </row>
    <row r="24" ht="15.75" customHeight="1">
      <c r="A24" s="74"/>
      <c r="B24" s="60"/>
      <c r="C24" s="60"/>
      <c r="D24" s="99"/>
      <c r="E24" s="68" t="s">
        <v>74</v>
      </c>
      <c r="F24" s="69" t="s">
        <v>75</v>
      </c>
      <c r="G24" s="100" t="s">
        <v>76</v>
      </c>
      <c r="H24" s="3"/>
    </row>
    <row r="25" ht="15.75" customHeight="1">
      <c r="A25" s="3"/>
      <c r="B25" s="101" t="s">
        <v>89</v>
      </c>
      <c r="C25" s="102"/>
      <c r="D25" s="103">
        <f>F17</f>
        <v>1</v>
      </c>
      <c r="E25" s="104">
        <f t="shared" ref="E25:G25" si="2">$D$25*E14</f>
        <v>0</v>
      </c>
      <c r="F25" s="104">
        <f t="shared" si="2"/>
        <v>0</v>
      </c>
      <c r="G25" s="104">
        <f t="shared" si="2"/>
        <v>0</v>
      </c>
      <c r="H25" s="3"/>
    </row>
    <row r="26" ht="15.75" customHeight="1">
      <c r="A26" s="3"/>
      <c r="B26" s="75" t="s">
        <v>90</v>
      </c>
      <c r="C26" s="105" t="s">
        <v>91</v>
      </c>
      <c r="D26" s="91"/>
      <c r="E26" s="106"/>
      <c r="F26" s="106">
        <f>F25-E25</f>
        <v>0</v>
      </c>
      <c r="G26" s="106">
        <f>G25-E25</f>
        <v>0</v>
      </c>
      <c r="H26" s="3"/>
    </row>
    <row r="27" ht="15.75" customHeight="1">
      <c r="A27" s="107"/>
      <c r="B27" s="75" t="s">
        <v>92</v>
      </c>
      <c r="C27" s="91"/>
      <c r="D27" s="91"/>
      <c r="E27" s="106"/>
      <c r="F27" s="108">
        <f>IFERROR((F25/E25-100%),0)</f>
        <v>0</v>
      </c>
      <c r="G27" s="108">
        <f>IFERROR((G25/E25-100%),0)</f>
        <v>0</v>
      </c>
      <c r="H27" s="107"/>
    </row>
    <row r="28" ht="15.75" customHeight="1">
      <c r="A28" s="3"/>
      <c r="B28" s="3"/>
      <c r="C28" s="33"/>
      <c r="D28" s="33"/>
      <c r="E28" s="65"/>
      <c r="F28" s="65"/>
      <c r="G28" s="65"/>
      <c r="H28" s="3"/>
    </row>
    <row r="29" ht="15.75" customHeight="1">
      <c r="A29" s="3"/>
      <c r="B29" s="3"/>
      <c r="C29" s="33"/>
      <c r="D29" s="33"/>
      <c r="E29" s="65"/>
      <c r="F29" s="65"/>
      <c r="G29" s="65"/>
      <c r="H29" s="3"/>
    </row>
    <row r="30" ht="15.75" customHeight="1">
      <c r="A30" s="3"/>
      <c r="B30" s="3"/>
      <c r="C30" s="3"/>
      <c r="D30" s="33"/>
      <c r="E30" s="33"/>
      <c r="F30" s="65"/>
      <c r="G30" s="65"/>
      <c r="H30" s="3"/>
    </row>
    <row r="31" ht="15.75" customHeight="1">
      <c r="A31" s="3"/>
      <c r="B31" s="3"/>
      <c r="C31" s="109" t="s">
        <v>93</v>
      </c>
      <c r="D31" s="110" t="s">
        <v>94</v>
      </c>
      <c r="E31" s="65"/>
      <c r="F31" s="65"/>
      <c r="G31" s="65"/>
      <c r="H31" s="3"/>
    </row>
    <row r="32" ht="15.75" customHeight="1">
      <c r="A32" s="3"/>
      <c r="B32" s="111" t="s">
        <v>74</v>
      </c>
      <c r="C32" s="112">
        <v>3840000.0</v>
      </c>
      <c r="D32" s="113" t="s">
        <v>95</v>
      </c>
      <c r="E32" s="65"/>
      <c r="F32" s="65"/>
      <c r="G32" s="65"/>
      <c r="H32" s="3"/>
    </row>
    <row r="33" ht="15.75" customHeight="1">
      <c r="A33" s="3"/>
      <c r="B33" s="14" t="s">
        <v>75</v>
      </c>
      <c r="C33" s="112">
        <v>3840000.0</v>
      </c>
      <c r="D33" s="114" t="s">
        <v>95</v>
      </c>
      <c r="E33" s="65"/>
      <c r="F33" s="65"/>
      <c r="G33" s="65"/>
      <c r="H33" s="3"/>
    </row>
    <row r="34" ht="15.75" customHeight="1">
      <c r="A34" s="3"/>
      <c r="B34" s="115" t="s">
        <v>76</v>
      </c>
      <c r="C34" s="116">
        <v>3840000.0</v>
      </c>
      <c r="D34" s="114" t="s">
        <v>95</v>
      </c>
      <c r="E34" s="65"/>
      <c r="F34" s="65"/>
      <c r="G34" s="65"/>
      <c r="H34" s="3"/>
    </row>
    <row r="35" ht="15.75" customHeight="1">
      <c r="A35" s="3"/>
      <c r="B35" s="117" t="s">
        <v>96</v>
      </c>
      <c r="C35" s="116">
        <v>3840000.0</v>
      </c>
      <c r="D35" s="114" t="s">
        <v>95</v>
      </c>
      <c r="E35" s="65"/>
      <c r="F35" s="65"/>
      <c r="G35" s="65"/>
      <c r="H35" s="3"/>
    </row>
    <row r="36" ht="15.75" customHeight="1">
      <c r="A36" s="3"/>
      <c r="B36" s="3" t="s">
        <v>97</v>
      </c>
      <c r="C36" s="118">
        <f>SUM(C32:C35)</f>
        <v>15360000</v>
      </c>
      <c r="D36" s="114" t="s">
        <v>95</v>
      </c>
      <c r="E36" s="65"/>
      <c r="F36" s="65"/>
      <c r="G36" s="65"/>
      <c r="H36" s="3"/>
    </row>
    <row r="37" ht="15.75" customHeight="1">
      <c r="A37" s="3"/>
      <c r="B37" s="3"/>
      <c r="C37" s="33"/>
      <c r="D37" s="33"/>
      <c r="E37" s="65"/>
      <c r="F37" s="65"/>
      <c r="G37" s="65"/>
      <c r="H37" s="3"/>
    </row>
    <row r="38" ht="15.75" customHeight="1">
      <c r="A38" s="3"/>
      <c r="B38" s="3"/>
      <c r="C38" s="33"/>
      <c r="D38" s="33"/>
      <c r="E38" s="65"/>
      <c r="F38" s="65"/>
      <c r="G38" s="65"/>
      <c r="H38" s="3"/>
    </row>
    <row r="39" ht="15.75" customHeight="1">
      <c r="A39" s="3"/>
      <c r="B39" s="3"/>
      <c r="C39" s="33"/>
      <c r="D39" s="33"/>
      <c r="E39" s="65"/>
      <c r="F39" s="65"/>
      <c r="G39" s="65"/>
      <c r="H39" s="3"/>
    </row>
    <row r="40" ht="15.75" customHeight="1">
      <c r="A40" s="3"/>
      <c r="B40" s="3"/>
      <c r="C40" s="33"/>
      <c r="D40" s="33"/>
      <c r="E40" s="65"/>
      <c r="F40" s="65"/>
      <c r="G40" s="65"/>
      <c r="H40" s="3"/>
    </row>
    <row r="41" ht="15.75" customHeight="1">
      <c r="A41" s="3"/>
      <c r="B41" s="3"/>
      <c r="C41" s="33"/>
      <c r="D41" s="33"/>
      <c r="E41" s="65"/>
      <c r="F41" s="65"/>
      <c r="G41" s="65"/>
      <c r="H41" s="3"/>
    </row>
    <row r="42" ht="15.75" customHeight="1">
      <c r="A42" s="3"/>
      <c r="B42" s="3"/>
      <c r="C42" s="33"/>
      <c r="D42" s="33"/>
      <c r="E42" s="65"/>
      <c r="F42" s="65"/>
      <c r="G42" s="65"/>
      <c r="H42" s="3"/>
    </row>
    <row r="43" ht="15.75" customHeight="1">
      <c r="A43" s="3"/>
      <c r="B43" s="3"/>
      <c r="C43" s="33"/>
      <c r="D43" s="33"/>
      <c r="E43" s="65"/>
      <c r="F43" s="65"/>
      <c r="G43" s="65"/>
      <c r="H43" s="3"/>
    </row>
    <row r="44" ht="15.75" customHeight="1">
      <c r="A44" s="3"/>
      <c r="B44" s="3"/>
      <c r="C44" s="33"/>
      <c r="D44" s="33"/>
      <c r="E44" s="65"/>
      <c r="F44" s="65"/>
      <c r="G44" s="65"/>
      <c r="H44" s="3"/>
    </row>
    <row r="45" ht="15.75" customHeight="1">
      <c r="A45" s="3"/>
      <c r="B45" s="3"/>
      <c r="C45" s="33"/>
      <c r="D45" s="33"/>
      <c r="E45" s="65"/>
      <c r="F45" s="65"/>
      <c r="G45" s="65"/>
      <c r="H45" s="3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2019-01-18T10:22:28Z</dcterms:created>
  <dc:creator>Luna</dc:creator>
</cp:coreProperties>
</file>