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Sony\Desktop\IT проект\"/>
    </mc:Choice>
  </mc:AlternateContent>
  <xr:revisionPtr revIDLastSave="0" documentId="13_ncr:1_{B72CCFAD-4859-48C9-84A0-1025339716F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 год" sheetId="1" r:id="rId1"/>
    <sheet name="2 год" sheetId="2" r:id="rId2"/>
    <sheet name="3 год" sheetId="3" r:id="rId3"/>
    <sheet name="4 год " sheetId="4" r:id="rId4"/>
    <sheet name="График-2" sheetId="7" r:id="rId5"/>
  </sheets>
  <calcPr calcId="181029"/>
</workbook>
</file>

<file path=xl/calcChain.xml><?xml version="1.0" encoding="utf-8"?>
<calcChain xmlns="http://schemas.openxmlformats.org/spreadsheetml/2006/main">
  <c r="F31" i="2" l="1"/>
  <c r="E31" i="2"/>
  <c r="D31" i="2"/>
  <c r="C31" i="2"/>
  <c r="B31" i="2"/>
  <c r="M29" i="1"/>
  <c r="L29" i="1"/>
  <c r="K29" i="1"/>
  <c r="J29" i="1"/>
  <c r="K27" i="1"/>
  <c r="L27" i="1" s="1"/>
  <c r="M27" i="1" s="1"/>
  <c r="B29" i="2" s="1"/>
  <c r="C29" i="2" s="1"/>
  <c r="D29" i="2" s="1"/>
  <c r="E29" i="2" s="1"/>
  <c r="F29" i="2" s="1"/>
  <c r="G29" i="2" s="1"/>
  <c r="J27" i="1"/>
  <c r="B23" i="1"/>
  <c r="M10" i="4" l="1"/>
  <c r="L10" i="4"/>
  <c r="K10" i="4"/>
  <c r="J10" i="4"/>
  <c r="I10" i="4"/>
  <c r="H10" i="4"/>
  <c r="G10" i="4"/>
  <c r="F10" i="4"/>
  <c r="E10" i="4"/>
  <c r="D10" i="4"/>
  <c r="C10" i="4"/>
  <c r="B10" i="4"/>
  <c r="M10" i="3"/>
  <c r="L10" i="3"/>
  <c r="K10" i="3"/>
  <c r="J10" i="3"/>
  <c r="I10" i="3"/>
  <c r="H10" i="3"/>
  <c r="G10" i="3"/>
  <c r="F10" i="3"/>
  <c r="E10" i="3"/>
  <c r="D10" i="3"/>
  <c r="C10" i="3"/>
  <c r="B10" i="3"/>
  <c r="C24" i="2"/>
  <c r="D24" i="2"/>
  <c r="E24" i="2"/>
  <c r="F24" i="2"/>
  <c r="G24" i="2"/>
  <c r="H24" i="2"/>
  <c r="I24" i="2"/>
  <c r="J24" i="2"/>
  <c r="K24" i="2"/>
  <c r="L24" i="2"/>
  <c r="M24" i="2"/>
  <c r="B24" i="2"/>
  <c r="B25" i="2" s="1"/>
  <c r="H29" i="2" l="1"/>
  <c r="C23" i="1"/>
  <c r="D23" i="1"/>
  <c r="E23" i="1"/>
  <c r="F23" i="1"/>
  <c r="G23" i="1"/>
  <c r="H23" i="1"/>
  <c r="I23" i="1"/>
  <c r="J23" i="1"/>
  <c r="K23" i="1"/>
  <c r="L23" i="1"/>
  <c r="M23" i="1"/>
  <c r="B24" i="1"/>
  <c r="I29" i="2" l="1"/>
  <c r="C24" i="1"/>
  <c r="D24" i="1" l="1"/>
  <c r="E24" i="1" s="1"/>
  <c r="F24" i="1" s="1"/>
  <c r="G24" i="1" s="1"/>
  <c r="H24" i="1" s="1"/>
  <c r="I24" i="1" s="1"/>
  <c r="J24" i="1" s="1"/>
  <c r="K24" i="1" s="1"/>
  <c r="L24" i="1" s="1"/>
  <c r="M24" i="1" s="1"/>
  <c r="C25" i="2" s="1"/>
  <c r="D25" i="2" s="1"/>
  <c r="E25" i="2" s="1"/>
  <c r="F25" i="2" s="1"/>
  <c r="G25" i="2" s="1"/>
  <c r="H25" i="2" s="1"/>
  <c r="J29" i="2"/>
  <c r="G31" i="2" l="1"/>
  <c r="K29" i="2"/>
  <c r="I25" i="2"/>
  <c r="H31" i="2"/>
  <c r="L29" i="2" l="1"/>
  <c r="J25" i="2"/>
  <c r="I31" i="2"/>
  <c r="K25" i="2" l="1"/>
  <c r="J31" i="2"/>
  <c r="M29" i="2"/>
  <c r="B14" i="3" l="1"/>
  <c r="L25" i="2"/>
  <c r="K31" i="2"/>
  <c r="M25" i="2" l="1"/>
  <c r="L31" i="2"/>
  <c r="C14" i="3"/>
  <c r="D14" i="3" l="1"/>
  <c r="B11" i="3"/>
  <c r="M31" i="2"/>
  <c r="C11" i="3" l="1"/>
  <c r="B16" i="3"/>
  <c r="E14" i="3"/>
  <c r="F14" i="3" l="1"/>
  <c r="D11" i="3"/>
  <c r="C16" i="3"/>
  <c r="E11" i="3" l="1"/>
  <c r="D16" i="3"/>
  <c r="G14" i="3"/>
  <c r="H14" i="3" l="1"/>
  <c r="F11" i="3"/>
  <c r="E16" i="3"/>
  <c r="G11" i="3" l="1"/>
  <c r="F16" i="3"/>
  <c r="I14" i="3"/>
  <c r="J14" i="3" l="1"/>
  <c r="H11" i="3"/>
  <c r="G16" i="3"/>
  <c r="I11" i="3" l="1"/>
  <c r="H16" i="3"/>
  <c r="K14" i="3"/>
  <c r="L14" i="3" l="1"/>
  <c r="J11" i="3"/>
  <c r="I16" i="3"/>
  <c r="K11" i="3" l="1"/>
  <c r="J16" i="3"/>
  <c r="M14" i="3"/>
  <c r="B15" i="4" l="1"/>
  <c r="L11" i="3"/>
  <c r="K16" i="3"/>
  <c r="M11" i="3" l="1"/>
  <c r="B11" i="4" s="1"/>
  <c r="L16" i="3"/>
  <c r="C15" i="4"/>
  <c r="D15" i="4" l="1"/>
  <c r="M16" i="3"/>
  <c r="C11" i="4" l="1"/>
  <c r="B18" i="4"/>
  <c r="E15" i="4"/>
  <c r="F15" i="4" l="1"/>
  <c r="D11" i="4"/>
  <c r="C18" i="4"/>
  <c r="E11" i="4" l="1"/>
  <c r="D18" i="4"/>
  <c r="G15" i="4"/>
  <c r="H15" i="4" l="1"/>
  <c r="F11" i="4"/>
  <c r="E18" i="4"/>
  <c r="G11" i="4" l="1"/>
  <c r="F18" i="4"/>
  <c r="I15" i="4"/>
  <c r="J15" i="4" l="1"/>
  <c r="H11" i="4"/>
  <c r="G18" i="4"/>
  <c r="I11" i="4" l="1"/>
  <c r="H18" i="4"/>
  <c r="K15" i="4"/>
  <c r="L15" i="4" l="1"/>
  <c r="J11" i="4"/>
  <c r="I18" i="4"/>
  <c r="K11" i="4" l="1"/>
  <c r="J18" i="4"/>
  <c r="M15" i="4"/>
  <c r="L11" i="4" l="1"/>
  <c r="K18" i="4"/>
  <c r="M11" i="4" l="1"/>
  <c r="M18" i="4" s="1"/>
  <c r="L18" i="4"/>
</calcChain>
</file>

<file path=xl/sharedStrings.xml><?xml version="1.0" encoding="utf-8"?>
<sst xmlns="http://schemas.openxmlformats.org/spreadsheetml/2006/main" count="113" uniqueCount="84">
  <si>
    <t>Наименование /месяц</t>
  </si>
  <si>
    <t>Сервисное обслуживание, Тех поддеркжа, Технический директор</t>
  </si>
  <si>
    <t>Маркетинг</t>
  </si>
  <si>
    <t>Зарплата 2-х руководителей</t>
  </si>
  <si>
    <t>Коммерческий отдел</t>
  </si>
  <si>
    <t>Юридический отдел</t>
  </si>
  <si>
    <t>Бухгалтерия</t>
  </si>
  <si>
    <t>Командировки</t>
  </si>
  <si>
    <t>Прибыль</t>
  </si>
  <si>
    <t>Зарплата  руководителей</t>
  </si>
  <si>
    <t>ИТОГО РАСХОДЫ:</t>
  </si>
  <si>
    <t>РАСХОДЫ нараст.итогом:</t>
  </si>
  <si>
    <t>ФИН-РЕЗУЛЬТАТ:</t>
  </si>
  <si>
    <t>Прибыль НАРАСТАЮЩИМ ИТОГОМ:</t>
  </si>
  <si>
    <t>ИТОГО расходы:</t>
  </si>
  <si>
    <t>РАСХОДЫ нарастающим итогом:</t>
  </si>
  <si>
    <t>Прибыль нарастающим итогом:</t>
  </si>
  <si>
    <t>ФИН-результат:</t>
  </si>
  <si>
    <t>расходы НАРАСТАЮЩИМ ИТОГОМ:</t>
  </si>
  <si>
    <t>прибыль НАРАСТАЮЩИМ ИТОГОМ:</t>
  </si>
  <si>
    <t>1й месяц</t>
  </si>
  <si>
    <t>2й месяц</t>
  </si>
  <si>
    <t>3й месяц</t>
  </si>
  <si>
    <t>4й месяц</t>
  </si>
  <si>
    <t>5й месяц</t>
  </si>
  <si>
    <t>6й месяц</t>
  </si>
  <si>
    <t>7й месяц</t>
  </si>
  <si>
    <t>8й месяц</t>
  </si>
  <si>
    <t>9й месяц</t>
  </si>
  <si>
    <t>10й месяц</t>
  </si>
  <si>
    <t>11й месяц</t>
  </si>
  <si>
    <t>12й месяц</t>
  </si>
  <si>
    <t>13й месяц</t>
  </si>
  <si>
    <t>14й месяц</t>
  </si>
  <si>
    <t>15й месяц</t>
  </si>
  <si>
    <t>16й месяц</t>
  </si>
  <si>
    <t>17й месяц</t>
  </si>
  <si>
    <t>18й месяц</t>
  </si>
  <si>
    <t>19й месяц</t>
  </si>
  <si>
    <t>20й месяц</t>
  </si>
  <si>
    <t>21й месяц</t>
  </si>
  <si>
    <t>22й месяц</t>
  </si>
  <si>
    <t>23й месяц</t>
  </si>
  <si>
    <t>24й месяц</t>
  </si>
  <si>
    <t>25й месяц</t>
  </si>
  <si>
    <t>26й месяц</t>
  </si>
  <si>
    <t>27й месяц</t>
  </si>
  <si>
    <t>28й месяц</t>
  </si>
  <si>
    <t>29й месяц</t>
  </si>
  <si>
    <t>30й месяц</t>
  </si>
  <si>
    <t>31й месяц</t>
  </si>
  <si>
    <t>32й месяц</t>
  </si>
  <si>
    <t>33й месяц</t>
  </si>
  <si>
    <t>34й месяц</t>
  </si>
  <si>
    <t>35й месяц</t>
  </si>
  <si>
    <t>36й месяц</t>
  </si>
  <si>
    <t>37й месяц</t>
  </si>
  <si>
    <t>38й месяц</t>
  </si>
  <si>
    <t>39й месяц</t>
  </si>
  <si>
    <t>40й месяц</t>
  </si>
  <si>
    <t>41й месяц</t>
  </si>
  <si>
    <t>42й месяц</t>
  </si>
  <si>
    <t>43й месяц</t>
  </si>
  <si>
    <t>44й месяц</t>
  </si>
  <si>
    <t>45й месяц</t>
  </si>
  <si>
    <t>46й месяц</t>
  </si>
  <si>
    <t>47й месяц</t>
  </si>
  <si>
    <t>48й месяц</t>
  </si>
  <si>
    <t>ДОХОДЫ нарастающим итогом</t>
  </si>
  <si>
    <t>ФИНАНСОВЫЙ РЕЗУЛЬТАТ:</t>
  </si>
  <si>
    <t>РАЗРАБОТКА Сервисное обслуживание, Тех поддеркжа, Технический директор</t>
  </si>
  <si>
    <r>
      <rPr>
        <sz val="11"/>
        <color rgb="FFFF0000"/>
        <rFont val="Calibri"/>
        <family val="2"/>
        <charset val="204"/>
      </rPr>
      <t>Разработка</t>
    </r>
    <r>
      <rPr>
        <sz val="11"/>
        <color rgb="FF000000"/>
        <rFont val="Calibri"/>
        <family val="2"/>
        <charset val="204"/>
      </rPr>
      <t xml:space="preserve">   приложений на базе IOS  Android будет отдана крупнейшему игроку IT рынка, так как это сэкономит наше время, силы, и денежные средства</t>
    </r>
  </si>
  <si>
    <r>
      <rPr>
        <sz val="11"/>
        <color rgb="FFFF0000"/>
        <rFont val="Calibri"/>
        <family val="2"/>
        <charset val="204"/>
      </rPr>
      <t xml:space="preserve">Сервисное обслуживание, тех поддержка, Тех директор, продукт менеджер.      </t>
    </r>
    <r>
      <rPr>
        <sz val="11"/>
        <color rgb="FF000000"/>
        <rFont val="Calibri"/>
        <family val="2"/>
        <charset val="204"/>
      </rPr>
      <t xml:space="preserve">       Все эти задачи будет решать та же компания , которая создавала это приложение, так как обладает, всеми ресурсами для этого.     </t>
    </r>
  </si>
  <si>
    <r>
      <rPr>
        <sz val="11"/>
        <color rgb="FFFF0000"/>
        <rFont val="Calibri"/>
        <family val="2"/>
        <charset val="204"/>
      </rPr>
      <t>Маркетинг</t>
    </r>
    <r>
      <rPr>
        <sz val="11"/>
        <color rgb="FF000000"/>
        <rFont val="Calibri"/>
        <family val="2"/>
        <charset val="204"/>
      </rPr>
      <t>. Поиск маркетинговой компании, котрая в совместной работе с одним из руководителей , напишет нужные связки, создаст  страницы в соц сетях, в яндексе</t>
    </r>
  </si>
  <si>
    <r>
      <rPr>
        <sz val="11"/>
        <color rgb="FFFF0000"/>
        <rFont val="Calibri"/>
        <family val="2"/>
        <charset val="204"/>
      </rPr>
      <t>Коммерческий отдел</t>
    </r>
    <r>
      <rPr>
        <sz val="11"/>
        <color rgb="FF000000"/>
        <rFont val="Calibri"/>
        <family val="2"/>
        <charset val="204"/>
      </rPr>
      <t>. Для начала это пара сотрудников, с окладом в 50 тысяч рублей, работающих на удаленке из региона. Которые будут совершать обзвон базы ветклиник, заводчиков, питомников, с предложением о сотрудничестве и в чём будет их выгода</t>
    </r>
  </si>
  <si>
    <r>
      <rPr>
        <sz val="11"/>
        <color rgb="FFFF0000"/>
        <rFont val="Calibri"/>
        <family val="2"/>
        <charset val="204"/>
      </rPr>
      <t>Бухгалтерский отдел.</t>
    </r>
    <r>
      <rPr>
        <sz val="11"/>
        <color rgb="FF000000"/>
        <rFont val="Calibri"/>
      </rPr>
      <t xml:space="preserve">  Здесь соответсвенно всё что связано с бухгалтерией. Данную задачу можно также решить через аутсорс, на данный момент сбербанк в своей экосистеме предлагает очень интересный сервис бухгалтерия - с услугой личного бухгалтера.</t>
    </r>
  </si>
  <si>
    <r>
      <rPr>
        <sz val="11"/>
        <color rgb="FFFF0000"/>
        <rFont val="Calibri"/>
        <family val="2"/>
        <charset val="204"/>
      </rPr>
      <t>Юридический отдел</t>
    </r>
    <r>
      <rPr>
        <sz val="11"/>
        <color rgb="FF000000"/>
        <rFont val="Calibri"/>
        <family val="2"/>
        <charset val="204"/>
      </rPr>
      <t>.  Работа с договорами, с брендом. Тут можно нанять юриста, который бы вёл нашу компанию, подготовив типовые договора с котрагентами ( заводчики, питомники, ветклиники и другие) также пользовательское соглашение</t>
    </r>
  </si>
  <si>
    <r>
      <rPr>
        <sz val="11"/>
        <color rgb="FFFF0000"/>
        <rFont val="Calibri"/>
        <family val="2"/>
        <charset val="204"/>
      </rPr>
      <t>зарплата двух руководителей</t>
    </r>
    <r>
      <rPr>
        <sz val="11"/>
        <color rgb="FF000000"/>
        <rFont val="Calibri"/>
        <family val="2"/>
        <charset val="204"/>
      </rPr>
      <t xml:space="preserve"> На первоначальном этапе, при строении компании, один руководитель отвечает за направление тех. разработки, второй за маркетинг. Это ежедневные онлайн встречи, возможно и оффлайн, с разработчиками, с маркетинговым агенством, по продвижению компании в интернете.</t>
    </r>
  </si>
  <si>
    <r>
      <rPr>
        <sz val="11"/>
        <color rgb="FFFF0000"/>
        <rFont val="Calibri"/>
        <family val="2"/>
        <charset val="204"/>
      </rPr>
      <t>Командировки</t>
    </r>
    <r>
      <rPr>
        <sz val="11"/>
        <color rgb="FF000000"/>
        <rFont val="Calibri"/>
      </rPr>
      <t>. Это возможный путь развития коомпании, выезды к разработчику, выезды к ветклиникам, питомникам, заводчикам, на производство кормов.</t>
    </r>
  </si>
  <si>
    <t xml:space="preserve">Прибыль нарастающим итогом </t>
  </si>
  <si>
    <r>
      <rPr>
        <sz val="11"/>
        <color rgb="FFFF0000"/>
        <rFont val="Calibri"/>
        <family val="2"/>
        <charset val="204"/>
      </rPr>
      <t>Прибыль</t>
    </r>
    <r>
      <rPr>
        <sz val="11"/>
        <color rgb="FF000000"/>
        <rFont val="Calibri"/>
      </rPr>
      <t>. Приход денежных средств от пользователей за различные платные услуги. Наш % составляет от 50 до 150 рублей или же мы им предлагаем сразу перейти на платную версию за 50 рублей, и проходя определенный этап развития , увеличивать стоимость. В итоге ежемесячная абонентская плата будет стоить 200 рублей или если оплачивать сразу год то стоимость будет 1500 рублей, что в итоге 125 рублей в месяц</t>
    </r>
  </si>
  <si>
    <t>Фин результат</t>
  </si>
  <si>
    <r>
      <rPr>
        <sz val="10"/>
        <color rgb="FFFF0000"/>
        <rFont val="Arial"/>
        <family val="2"/>
        <charset val="204"/>
        <scheme val="minor"/>
      </rPr>
      <t>Прибыль</t>
    </r>
    <r>
      <rPr>
        <sz val="10"/>
        <color rgb="FF000000"/>
        <rFont val="Arial"/>
        <family val="2"/>
        <charset val="204"/>
        <scheme val="minor"/>
      </rPr>
      <t>: с этого момента абонентская плата 1500 рублей в год, если кто-то не хочет платить сразу за год, то может продолжать платить абонентскую в месяц, стоимость будет 200 рублей, на рынке похожие приложения стоят от 250 рублей в месяц</t>
    </r>
  </si>
  <si>
    <t>ИТОГО ежемесячные  расходы: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</si>
</sst>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scheme val="minor"/>
    </font>
    <font>
      <sz val="11"/>
      <color rgb="FF000000"/>
      <name val="Calibri"/>
    </font>
    <font>
      <sz val="10"/>
      <color theme="1"/>
      <name val="Arial"/>
      <scheme val="minor"/>
    </font>
    <font>
      <sz val="10"/>
      <color rgb="FF000000"/>
      <name val="Arial"/>
    </font>
    <font>
      <sz val="11"/>
      <color rgb="FF000000"/>
      <name val="Docs-Calibri"/>
    </font>
    <font>
      <sz val="10"/>
      <color theme="1"/>
      <name val="Arial"/>
      <family val="2"/>
      <charset val="204"/>
      <scheme val="minor"/>
    </font>
    <font>
      <b/>
      <sz val="11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Arial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FFFFFF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4" fontId="1" fillId="0" borderId="0" xfId="0" applyNumberFormat="1" applyFont="1" applyAlignment="1">
      <alignment horizontal="right" wrapText="1"/>
    </xf>
    <xf numFmtId="4" fontId="2" fillId="0" borderId="0" xfId="0" applyNumberFormat="1" applyFont="1"/>
    <xf numFmtId="4" fontId="1" fillId="0" borderId="0" xfId="0" applyNumberFormat="1" applyFont="1" applyAlignment="1">
      <alignment wrapText="1"/>
    </xf>
    <xf numFmtId="4" fontId="3" fillId="2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4" fontId="4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4" fontId="2" fillId="0" borderId="0" xfId="0" applyNumberFormat="1" applyFont="1" applyAlignment="1">
      <alignment wrapText="1"/>
    </xf>
    <xf numFmtId="0" fontId="0" fillId="4" borderId="1" xfId="0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0" xfId="0" applyNumberFormat="1"/>
    <xf numFmtId="4" fontId="0" fillId="6" borderId="1" xfId="0" applyNumberFormat="1" applyFill="1" applyBorder="1"/>
    <xf numFmtId="4" fontId="0" fillId="4" borderId="1" xfId="0" applyNumberFormat="1" applyFill="1" applyBorder="1"/>
    <xf numFmtId="4" fontId="7" fillId="3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left" vertical="center" wrapText="1"/>
    </xf>
    <xf numFmtId="4" fontId="0" fillId="8" borderId="1" xfId="0" applyNumberFormat="1" applyFill="1" applyBorder="1"/>
    <xf numFmtId="0" fontId="0" fillId="8" borderId="1" xfId="0" applyFill="1" applyBorder="1"/>
    <xf numFmtId="4" fontId="2" fillId="3" borderId="1" xfId="0" applyNumberFormat="1" applyFon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0" fillId="5" borderId="1" xfId="0" applyFill="1" applyBorder="1"/>
    <xf numFmtId="0" fontId="8" fillId="7" borderId="1" xfId="0" applyFont="1" applyFill="1" applyBorder="1"/>
    <xf numFmtId="3" fontId="0" fillId="0" borderId="1" xfId="0" applyNumberForma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6" fillId="3" borderId="1" xfId="0" applyNumberFormat="1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wrapText="1"/>
    </xf>
    <xf numFmtId="3" fontId="9" fillId="10" borderId="1" xfId="0" applyNumberFormat="1" applyFont="1" applyFill="1" applyBorder="1" applyAlignment="1">
      <alignment wrapText="1"/>
    </xf>
    <xf numFmtId="3" fontId="8" fillId="10" borderId="1" xfId="0" applyNumberFormat="1" applyFont="1" applyFill="1" applyBorder="1" applyAlignment="1">
      <alignment wrapText="1"/>
    </xf>
    <xf numFmtId="0" fontId="10" fillId="8" borderId="0" xfId="0" applyFont="1" applyFill="1" applyAlignment="1">
      <alignment wrapText="1"/>
    </xf>
    <xf numFmtId="0" fontId="10" fillId="8" borderId="0" xfId="0" applyFont="1" applyFill="1" applyAlignment="1">
      <alignment horizontal="right" wrapText="1"/>
    </xf>
    <xf numFmtId="0" fontId="11" fillId="8" borderId="0" xfId="0" applyFont="1" applyFill="1"/>
    <xf numFmtId="0" fontId="10" fillId="8" borderId="0" xfId="0" applyFont="1" applyFill="1"/>
    <xf numFmtId="4" fontId="10" fillId="8" borderId="0" xfId="0" applyNumberFormat="1" applyFont="1" applyFill="1" applyAlignment="1">
      <alignment horizontal="right" wrapText="1"/>
    </xf>
    <xf numFmtId="4" fontId="11" fillId="8" borderId="0" xfId="0" applyNumberFormat="1" applyFont="1" applyFill="1"/>
    <xf numFmtId="4" fontId="10" fillId="9" borderId="0" xfId="0" applyNumberFormat="1" applyFont="1" applyFill="1" applyAlignment="1">
      <alignment horizontal="right"/>
    </xf>
    <xf numFmtId="0" fontId="10" fillId="3" borderId="1" xfId="0" applyFont="1" applyFill="1" applyBorder="1" applyAlignment="1">
      <alignment wrapText="1"/>
    </xf>
    <xf numFmtId="4" fontId="11" fillId="3" borderId="1" xfId="0" applyNumberFormat="1" applyFont="1" applyFill="1" applyBorder="1"/>
    <xf numFmtId="0" fontId="11" fillId="3" borderId="1" xfId="0" applyFont="1" applyFill="1" applyBorder="1" applyAlignment="1">
      <alignment wrapText="1"/>
    </xf>
    <xf numFmtId="4" fontId="11" fillId="3" borderId="1" xfId="0" applyNumberFormat="1" applyFont="1" applyFill="1" applyBorder="1" applyAlignment="1">
      <alignment wrapText="1"/>
    </xf>
    <xf numFmtId="0" fontId="10" fillId="3" borderId="1" xfId="0" applyFont="1" applyFill="1" applyBorder="1"/>
    <xf numFmtId="0" fontId="11" fillId="0" borderId="0" xfId="0" applyFont="1" applyAlignment="1">
      <alignment wrapText="1"/>
    </xf>
    <xf numFmtId="0" fontId="10" fillId="0" borderId="0" xfId="0" applyFont="1"/>
    <xf numFmtId="4" fontId="10" fillId="3" borderId="1" xfId="0" applyNumberFormat="1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4" fontId="12" fillId="7" borderId="1" xfId="0" applyNumberFormat="1" applyFont="1" applyFill="1" applyBorder="1" applyAlignment="1">
      <alignment wrapText="1"/>
    </xf>
    <xf numFmtId="0" fontId="13" fillId="7" borderId="1" xfId="0" applyFont="1" applyFill="1" applyBorder="1"/>
    <xf numFmtId="0" fontId="10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horizontal="right" wrapText="1"/>
    </xf>
    <xf numFmtId="4" fontId="10" fillId="8" borderId="1" xfId="0" applyNumberFormat="1" applyFont="1" applyFill="1" applyBorder="1" applyAlignment="1">
      <alignment horizontal="right" wrapText="1"/>
    </xf>
    <xf numFmtId="4" fontId="10" fillId="9" borderId="1" xfId="0" applyNumberFormat="1" applyFont="1" applyFill="1" applyBorder="1" applyAlignment="1">
      <alignment horizontal="right"/>
    </xf>
    <xf numFmtId="0" fontId="11" fillId="8" borderId="1" xfId="0" applyFont="1" applyFill="1" applyBorder="1"/>
    <xf numFmtId="4" fontId="11" fillId="8" borderId="1" xfId="0" applyNumberFormat="1" applyFont="1" applyFill="1" applyBorder="1"/>
    <xf numFmtId="0" fontId="10" fillId="8" borderId="1" xfId="0" applyFont="1" applyFill="1" applyBorder="1"/>
    <xf numFmtId="4" fontId="10" fillId="3" borderId="1" xfId="0" applyNumberFormat="1" applyFont="1" applyFill="1" applyBorder="1"/>
    <xf numFmtId="0" fontId="11" fillId="5" borderId="1" xfId="0" applyFont="1" applyFill="1" applyBorder="1" applyAlignment="1">
      <alignment wrapText="1"/>
    </xf>
    <xf numFmtId="4" fontId="11" fillId="5" borderId="1" xfId="0" applyNumberFormat="1" applyFont="1" applyFill="1" applyBorder="1" applyAlignment="1">
      <alignment wrapText="1"/>
    </xf>
    <xf numFmtId="4" fontId="11" fillId="7" borderId="1" xfId="0" applyNumberFormat="1" applyFont="1" applyFill="1" applyBorder="1" applyAlignment="1">
      <alignment wrapText="1"/>
    </xf>
    <xf numFmtId="0" fontId="10" fillId="5" borderId="1" xfId="0" applyFont="1" applyFill="1" applyBorder="1"/>
    <xf numFmtId="4" fontId="11" fillId="6" borderId="1" xfId="0" applyNumberFormat="1" applyFont="1" applyFill="1" applyBorder="1" applyAlignment="1">
      <alignment wrapText="1"/>
    </xf>
    <xf numFmtId="4" fontId="10" fillId="6" borderId="1" xfId="0" applyNumberFormat="1" applyFont="1" applyFill="1" applyBorder="1"/>
    <xf numFmtId="4" fontId="10" fillId="0" borderId="0" xfId="0" applyNumberFormat="1" applyFont="1"/>
    <xf numFmtId="4" fontId="14" fillId="3" borderId="1" xfId="0" applyNumberFormat="1" applyFont="1" applyFill="1" applyBorder="1" applyAlignment="1">
      <alignment horizontal="left" wrapText="1"/>
    </xf>
    <xf numFmtId="4" fontId="14" fillId="3" borderId="1" xfId="0" applyNumberFormat="1" applyFont="1" applyFill="1" applyBorder="1" applyAlignment="1">
      <alignment horizontal="left"/>
    </xf>
    <xf numFmtId="4" fontId="11" fillId="0" borderId="0" xfId="0" applyNumberFormat="1" applyFont="1" applyAlignment="1">
      <alignment wrapText="1"/>
    </xf>
    <xf numFmtId="4" fontId="11" fillId="8" borderId="1" xfId="0" applyNumberFormat="1" applyFont="1" applyFill="1" applyBorder="1" applyAlignment="1">
      <alignment wrapText="1"/>
    </xf>
    <xf numFmtId="4" fontId="10" fillId="8" borderId="1" xfId="0" applyNumberFormat="1" applyFont="1" applyFill="1" applyBorder="1"/>
    <xf numFmtId="4" fontId="13" fillId="3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0" fillId="5" borderId="1" xfId="0" applyNumberFormat="1" applyFont="1" applyFill="1" applyBorder="1"/>
    <xf numFmtId="0" fontId="10" fillId="8" borderId="1" xfId="0" applyFont="1" applyFill="1" applyBorder="1" applyAlignment="1">
      <alignment horizontal="left" vertical="center" wrapText="1"/>
    </xf>
    <xf numFmtId="4" fontId="10" fillId="8" borderId="1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wrapText="1"/>
    </xf>
    <xf numFmtId="4" fontId="10" fillId="5" borderId="1" xfId="0" applyNumberFormat="1" applyFont="1" applyFill="1" applyBorder="1" applyAlignment="1">
      <alignment horizontal="right" wrapText="1"/>
    </xf>
    <xf numFmtId="4" fontId="10" fillId="5" borderId="1" xfId="0" applyNumberFormat="1" applyFont="1" applyFill="1" applyBorder="1" applyAlignment="1">
      <alignment wrapText="1"/>
    </xf>
    <xf numFmtId="4" fontId="11" fillId="5" borderId="1" xfId="0" applyNumberFormat="1" applyFont="1" applyFill="1" applyBorder="1"/>
    <xf numFmtId="0" fontId="10" fillId="7" borderId="1" xfId="0" applyFont="1" applyFill="1" applyBorder="1" applyAlignment="1">
      <alignment wrapText="1"/>
    </xf>
    <xf numFmtId="4" fontId="10" fillId="7" borderId="1" xfId="0" applyNumberFormat="1" applyFont="1" applyFill="1" applyBorder="1" applyAlignment="1">
      <alignment horizontal="right" wrapText="1"/>
    </xf>
    <xf numFmtId="4" fontId="10" fillId="7" borderId="1" xfId="0" applyNumberFormat="1" applyFont="1" applyFill="1" applyBorder="1" applyAlignment="1">
      <alignment wrapText="1"/>
    </xf>
    <xf numFmtId="4" fontId="11" fillId="7" borderId="1" xfId="0" applyNumberFormat="1" applyFont="1" applyFill="1" applyBorder="1"/>
    <xf numFmtId="0" fontId="0" fillId="7" borderId="1" xfId="0" applyFill="1" applyBorder="1"/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/>
    <xf numFmtId="0" fontId="1" fillId="0" borderId="0" xfId="0" applyFont="1" applyAlignment="1">
      <alignment horizontal="left" vertical="center" wrapText="1" indent="1" readingOrder="1"/>
    </xf>
    <xf numFmtId="4" fontId="1" fillId="0" borderId="0" xfId="0" applyNumberFormat="1" applyFont="1" applyAlignment="1">
      <alignment horizontal="left" vertical="center" wrapText="1" indent="1" readingOrder="1"/>
    </xf>
    <xf numFmtId="4" fontId="2" fillId="0" borderId="0" xfId="0" applyNumberFormat="1" applyFont="1" applyAlignment="1">
      <alignment horizontal="left" vertical="center" wrapText="1" indent="1" readingOrder="1"/>
    </xf>
    <xf numFmtId="4" fontId="3" fillId="2" borderId="0" xfId="0" applyNumberFormat="1" applyFont="1" applyFill="1" applyAlignment="1">
      <alignment horizontal="left" vertical="center" wrapText="1" indent="1" readingOrder="1"/>
    </xf>
    <xf numFmtId="0" fontId="2" fillId="0" borderId="0" xfId="0" applyFont="1" applyAlignment="1">
      <alignment horizontal="left" vertical="center" wrapText="1" indent="1" readingOrder="1"/>
    </xf>
    <xf numFmtId="0" fontId="11" fillId="8" borderId="1" xfId="0" applyFont="1" applyFill="1" applyBorder="1" applyAlignment="1">
      <alignment horizontal="left" vertical="center" wrapText="1" indent="1" readingOrder="1"/>
    </xf>
    <xf numFmtId="4" fontId="11" fillId="8" borderId="1" xfId="0" applyNumberFormat="1" applyFont="1" applyFill="1" applyBorder="1" applyAlignment="1">
      <alignment horizontal="left" vertical="center" wrapText="1" indent="1" readingOrder="1"/>
    </xf>
    <xf numFmtId="4" fontId="12" fillId="3" borderId="1" xfId="0" applyNumberFormat="1" applyFont="1" applyFill="1" applyBorder="1" applyAlignment="1">
      <alignment horizontal="left" vertical="center" wrapText="1" indent="1" readingOrder="1"/>
    </xf>
    <xf numFmtId="0" fontId="11" fillId="3" borderId="0" xfId="0" applyFont="1" applyFill="1" applyAlignment="1">
      <alignment horizontal="left" vertical="center" wrapText="1" indent="1" readingOrder="1"/>
    </xf>
    <xf numFmtId="4" fontId="11" fillId="3" borderId="1" xfId="0" applyNumberFormat="1" applyFont="1" applyFill="1" applyBorder="1" applyAlignment="1">
      <alignment horizontal="left" vertical="center" wrapText="1" indent="1" readingOrder="1"/>
    </xf>
    <xf numFmtId="4" fontId="5" fillId="0" borderId="1" xfId="0" applyNumberFormat="1" applyFont="1" applyBorder="1" applyAlignment="1">
      <alignment horizontal="left" vertical="center" wrapText="1" indent="1" readingOrder="1"/>
    </xf>
    <xf numFmtId="4" fontId="2" fillId="0" borderId="1" xfId="0" applyNumberFormat="1" applyFont="1" applyBorder="1" applyAlignment="1">
      <alignment horizontal="left" vertical="center" wrapText="1" indent="1" readingOrder="1"/>
    </xf>
    <xf numFmtId="0" fontId="0" fillId="0" borderId="0" xfId="0" applyAlignment="1">
      <alignment horizontal="left" vertical="center" wrapText="1" indent="1" readingOrder="1"/>
    </xf>
    <xf numFmtId="0" fontId="15" fillId="0" borderId="0" xfId="0" applyFont="1" applyAlignment="1">
      <alignment horizontal="left" vertical="center" wrapText="1" indent="1" readingOrder="1"/>
    </xf>
    <xf numFmtId="4" fontId="0" fillId="0" borderId="0" xfId="0" applyNumberFormat="1" applyAlignment="1">
      <alignment wrapText="1"/>
    </xf>
    <xf numFmtId="4" fontId="9" fillId="0" borderId="0" xfId="0" applyNumberFormat="1" applyFont="1" applyAlignment="1">
      <alignment wrapText="1"/>
    </xf>
    <xf numFmtId="4" fontId="5" fillId="5" borderId="1" xfId="0" applyNumberFormat="1" applyFont="1" applyFill="1" applyBorder="1" applyAlignment="1">
      <alignment horizontal="left" vertical="center" wrapText="1" indent="1" readingOrder="1"/>
    </xf>
    <xf numFmtId="4" fontId="2" fillId="5" borderId="1" xfId="0" applyNumberFormat="1" applyFont="1" applyFill="1" applyBorder="1" applyAlignment="1">
      <alignment horizontal="left" vertical="center" wrapText="1" indent="1" readingOrder="1"/>
    </xf>
    <xf numFmtId="4" fontId="0" fillId="5" borderId="1" xfId="0" applyNumberFormat="1" applyFill="1" applyBorder="1" applyAlignment="1">
      <alignment horizontal="left" vertical="center" wrapText="1"/>
    </xf>
    <xf numFmtId="4" fontId="5" fillId="7" borderId="1" xfId="0" applyNumberFormat="1" applyFont="1" applyFill="1" applyBorder="1" applyAlignment="1">
      <alignment horizontal="left" vertical="center" wrapText="1" indent="1" readingOrder="1"/>
    </xf>
    <xf numFmtId="4" fontId="2" fillId="7" borderId="1" xfId="0" applyNumberFormat="1" applyFont="1" applyFill="1" applyBorder="1" applyAlignment="1">
      <alignment horizontal="left" vertical="center" wrapText="1" indent="1" readingOrder="1"/>
    </xf>
    <xf numFmtId="4" fontId="0" fillId="7" borderId="1" xfId="0" applyNumberFormat="1" applyFill="1" applyBorder="1" applyAlignment="1">
      <alignment horizontal="left" vertical="center" wrapText="1"/>
    </xf>
    <xf numFmtId="4" fontId="11" fillId="7" borderId="0" xfId="0" applyNumberFormat="1" applyFont="1" applyFill="1" applyAlignment="1">
      <alignment wrapText="1"/>
    </xf>
    <xf numFmtId="4" fontId="10" fillId="7" borderId="0" xfId="0" applyNumberFormat="1" applyFont="1" applyFill="1"/>
    <xf numFmtId="4" fontId="0" fillId="7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Период</a:t>
            </a:r>
          </a:p>
        </c:rich>
      </c:tx>
      <c:layout>
        <c:manualLayout>
          <c:xMode val="edge"/>
          <c:yMode val="edge"/>
          <c:x val="0.46661235448863847"/>
          <c:y val="0.917476866375195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069528562056124"/>
          <c:y val="7.545187149104754E-2"/>
          <c:w val="0.59603016854756097"/>
          <c:h val="0.83422298645473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'График-2'!$A$4</c:f>
              <c:strCache>
                <c:ptCount val="1"/>
                <c:pt idx="0">
                  <c:v>РАСХОДЫ нараст.итогом:</c:v>
                </c:pt>
              </c:strCache>
            </c:strRef>
          </c:tx>
          <c:invertIfNegative val="0"/>
          <c:cat>
            <c:strRef>
              <c:f>'График-2'!$B$3:$AW$3</c:f>
              <c:strCache>
                <c:ptCount val="48"/>
                <c:pt idx="0">
                  <c:v>1й месяц</c:v>
                </c:pt>
                <c:pt idx="1">
                  <c:v>2й месяц</c:v>
                </c:pt>
                <c:pt idx="2">
                  <c:v>3й месяц</c:v>
                </c:pt>
                <c:pt idx="3">
                  <c:v>4й месяц</c:v>
                </c:pt>
                <c:pt idx="4">
                  <c:v>5й месяц</c:v>
                </c:pt>
                <c:pt idx="5">
                  <c:v>6й месяц</c:v>
                </c:pt>
                <c:pt idx="6">
                  <c:v>7й месяц</c:v>
                </c:pt>
                <c:pt idx="7">
                  <c:v>8й месяц</c:v>
                </c:pt>
                <c:pt idx="8">
                  <c:v>9й месяц</c:v>
                </c:pt>
                <c:pt idx="9">
                  <c:v>10й месяц</c:v>
                </c:pt>
                <c:pt idx="10">
                  <c:v>11й месяц</c:v>
                </c:pt>
                <c:pt idx="11">
                  <c:v>12й месяц</c:v>
                </c:pt>
                <c:pt idx="12">
                  <c:v>13й месяц</c:v>
                </c:pt>
                <c:pt idx="13">
                  <c:v>14й месяц</c:v>
                </c:pt>
                <c:pt idx="14">
                  <c:v>15й месяц</c:v>
                </c:pt>
                <c:pt idx="15">
                  <c:v>16й месяц</c:v>
                </c:pt>
                <c:pt idx="16">
                  <c:v>17й месяц</c:v>
                </c:pt>
                <c:pt idx="17">
                  <c:v>18й месяц</c:v>
                </c:pt>
                <c:pt idx="18">
                  <c:v>19й месяц</c:v>
                </c:pt>
                <c:pt idx="19">
                  <c:v>20й месяц</c:v>
                </c:pt>
                <c:pt idx="20">
                  <c:v>21й месяц</c:v>
                </c:pt>
                <c:pt idx="21">
                  <c:v>22й месяц</c:v>
                </c:pt>
                <c:pt idx="22">
                  <c:v>23й месяц</c:v>
                </c:pt>
                <c:pt idx="23">
                  <c:v>24й месяц</c:v>
                </c:pt>
                <c:pt idx="24">
                  <c:v>25й месяц</c:v>
                </c:pt>
                <c:pt idx="25">
                  <c:v>26й месяц</c:v>
                </c:pt>
                <c:pt idx="26">
                  <c:v>27й месяц</c:v>
                </c:pt>
                <c:pt idx="27">
                  <c:v>28й месяц</c:v>
                </c:pt>
                <c:pt idx="28">
                  <c:v>29й месяц</c:v>
                </c:pt>
                <c:pt idx="29">
                  <c:v>30й месяц</c:v>
                </c:pt>
                <c:pt idx="30">
                  <c:v>31й месяц</c:v>
                </c:pt>
                <c:pt idx="31">
                  <c:v>32й месяц</c:v>
                </c:pt>
                <c:pt idx="32">
                  <c:v>33й месяц</c:v>
                </c:pt>
                <c:pt idx="33">
                  <c:v>34й месяц</c:v>
                </c:pt>
                <c:pt idx="34">
                  <c:v>35й месяц</c:v>
                </c:pt>
                <c:pt idx="35">
                  <c:v>36й месяц</c:v>
                </c:pt>
                <c:pt idx="36">
                  <c:v>37й месяц</c:v>
                </c:pt>
                <c:pt idx="37">
                  <c:v>38й месяц</c:v>
                </c:pt>
                <c:pt idx="38">
                  <c:v>39й месяц</c:v>
                </c:pt>
                <c:pt idx="39">
                  <c:v>40й месяц</c:v>
                </c:pt>
                <c:pt idx="40">
                  <c:v>41й месяц</c:v>
                </c:pt>
                <c:pt idx="41">
                  <c:v>42й месяц</c:v>
                </c:pt>
                <c:pt idx="42">
                  <c:v>43й месяц</c:v>
                </c:pt>
                <c:pt idx="43">
                  <c:v>44й месяц</c:v>
                </c:pt>
                <c:pt idx="44">
                  <c:v>45й месяц</c:v>
                </c:pt>
                <c:pt idx="45">
                  <c:v>46й месяц</c:v>
                </c:pt>
                <c:pt idx="46">
                  <c:v>47й месяц</c:v>
                </c:pt>
                <c:pt idx="47">
                  <c:v>48й месяц</c:v>
                </c:pt>
              </c:strCache>
            </c:strRef>
          </c:cat>
          <c:val>
            <c:numRef>
              <c:f>'График-2'!$B$4:$AW$4</c:f>
              <c:numCache>
                <c:formatCode>#,##0</c:formatCode>
                <c:ptCount val="48"/>
                <c:pt idx="0">
                  <c:v>15550000</c:v>
                </c:pt>
                <c:pt idx="1">
                  <c:v>16100000</c:v>
                </c:pt>
                <c:pt idx="2">
                  <c:v>17650000</c:v>
                </c:pt>
                <c:pt idx="3">
                  <c:v>24300000</c:v>
                </c:pt>
                <c:pt idx="4">
                  <c:v>32950000</c:v>
                </c:pt>
                <c:pt idx="5">
                  <c:v>42700000</c:v>
                </c:pt>
                <c:pt idx="6">
                  <c:v>51750000</c:v>
                </c:pt>
                <c:pt idx="7">
                  <c:v>59850000</c:v>
                </c:pt>
                <c:pt idx="8">
                  <c:v>67050000</c:v>
                </c:pt>
                <c:pt idx="9">
                  <c:v>74450000</c:v>
                </c:pt>
                <c:pt idx="10">
                  <c:v>82050000</c:v>
                </c:pt>
                <c:pt idx="11">
                  <c:v>89650000</c:v>
                </c:pt>
                <c:pt idx="12">
                  <c:v>98900000</c:v>
                </c:pt>
                <c:pt idx="13">
                  <c:v>108650000</c:v>
                </c:pt>
                <c:pt idx="14">
                  <c:v>118400000</c:v>
                </c:pt>
                <c:pt idx="15">
                  <c:v>127150000</c:v>
                </c:pt>
                <c:pt idx="16">
                  <c:v>136300000</c:v>
                </c:pt>
                <c:pt idx="17">
                  <c:v>145450000</c:v>
                </c:pt>
                <c:pt idx="18">
                  <c:v>154650000</c:v>
                </c:pt>
                <c:pt idx="19">
                  <c:v>163850000</c:v>
                </c:pt>
                <c:pt idx="20">
                  <c:v>173550000</c:v>
                </c:pt>
                <c:pt idx="21">
                  <c:v>183250000</c:v>
                </c:pt>
                <c:pt idx="22">
                  <c:v>192950000</c:v>
                </c:pt>
                <c:pt idx="23">
                  <c:v>202650000</c:v>
                </c:pt>
                <c:pt idx="24">
                  <c:v>212300001</c:v>
                </c:pt>
                <c:pt idx="25">
                  <c:v>221950003</c:v>
                </c:pt>
                <c:pt idx="26">
                  <c:v>231600006</c:v>
                </c:pt>
                <c:pt idx="27">
                  <c:v>241250010</c:v>
                </c:pt>
                <c:pt idx="28">
                  <c:v>251400015</c:v>
                </c:pt>
                <c:pt idx="29">
                  <c:v>261550021</c:v>
                </c:pt>
                <c:pt idx="30">
                  <c:v>271750028</c:v>
                </c:pt>
                <c:pt idx="31">
                  <c:v>281950036</c:v>
                </c:pt>
                <c:pt idx="32">
                  <c:v>292150045</c:v>
                </c:pt>
                <c:pt idx="33">
                  <c:v>302850055</c:v>
                </c:pt>
                <c:pt idx="34">
                  <c:v>313550066</c:v>
                </c:pt>
                <c:pt idx="35">
                  <c:v>324250078</c:v>
                </c:pt>
                <c:pt idx="36">
                  <c:v>333900079</c:v>
                </c:pt>
                <c:pt idx="37">
                  <c:v>343550081</c:v>
                </c:pt>
                <c:pt idx="38">
                  <c:v>353200084</c:v>
                </c:pt>
                <c:pt idx="39">
                  <c:v>362850088</c:v>
                </c:pt>
                <c:pt idx="40">
                  <c:v>373000093</c:v>
                </c:pt>
                <c:pt idx="41">
                  <c:v>383150099</c:v>
                </c:pt>
                <c:pt idx="42">
                  <c:v>393350106</c:v>
                </c:pt>
                <c:pt idx="43">
                  <c:v>403550114</c:v>
                </c:pt>
                <c:pt idx="44">
                  <c:v>413750123</c:v>
                </c:pt>
                <c:pt idx="45">
                  <c:v>424450133</c:v>
                </c:pt>
                <c:pt idx="46">
                  <c:v>435150144</c:v>
                </c:pt>
                <c:pt idx="47">
                  <c:v>445850156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1-4720-83A6-21A8EDCF5052}"/>
            </c:ext>
          </c:extLst>
        </c:ser>
        <c:ser>
          <c:idx val="1"/>
          <c:order val="1"/>
          <c:tx>
            <c:strRef>
              <c:f>'График-2'!$A$5</c:f>
              <c:strCache>
                <c:ptCount val="1"/>
                <c:pt idx="0">
                  <c:v>ДОХОДЫ нарастающим итогом</c:v>
                </c:pt>
              </c:strCache>
            </c:strRef>
          </c:tx>
          <c:invertIfNegative val="0"/>
          <c:cat>
            <c:strRef>
              <c:f>'График-2'!$B$3:$AW$3</c:f>
              <c:strCache>
                <c:ptCount val="48"/>
                <c:pt idx="0">
                  <c:v>1й месяц</c:v>
                </c:pt>
                <c:pt idx="1">
                  <c:v>2й месяц</c:v>
                </c:pt>
                <c:pt idx="2">
                  <c:v>3й месяц</c:v>
                </c:pt>
                <c:pt idx="3">
                  <c:v>4й месяц</c:v>
                </c:pt>
                <c:pt idx="4">
                  <c:v>5й месяц</c:v>
                </c:pt>
                <c:pt idx="5">
                  <c:v>6й месяц</c:v>
                </c:pt>
                <c:pt idx="6">
                  <c:v>7й месяц</c:v>
                </c:pt>
                <c:pt idx="7">
                  <c:v>8й месяц</c:v>
                </c:pt>
                <c:pt idx="8">
                  <c:v>9й месяц</c:v>
                </c:pt>
                <c:pt idx="9">
                  <c:v>10й месяц</c:v>
                </c:pt>
                <c:pt idx="10">
                  <c:v>11й месяц</c:v>
                </c:pt>
                <c:pt idx="11">
                  <c:v>12й месяц</c:v>
                </c:pt>
                <c:pt idx="12">
                  <c:v>13й месяц</c:v>
                </c:pt>
                <c:pt idx="13">
                  <c:v>14й месяц</c:v>
                </c:pt>
                <c:pt idx="14">
                  <c:v>15й месяц</c:v>
                </c:pt>
                <c:pt idx="15">
                  <c:v>16й месяц</c:v>
                </c:pt>
                <c:pt idx="16">
                  <c:v>17й месяц</c:v>
                </c:pt>
                <c:pt idx="17">
                  <c:v>18й месяц</c:v>
                </c:pt>
                <c:pt idx="18">
                  <c:v>19й месяц</c:v>
                </c:pt>
                <c:pt idx="19">
                  <c:v>20й месяц</c:v>
                </c:pt>
                <c:pt idx="20">
                  <c:v>21й месяц</c:v>
                </c:pt>
                <c:pt idx="21">
                  <c:v>22й месяц</c:v>
                </c:pt>
                <c:pt idx="22">
                  <c:v>23й месяц</c:v>
                </c:pt>
                <c:pt idx="23">
                  <c:v>24й месяц</c:v>
                </c:pt>
                <c:pt idx="24">
                  <c:v>25й месяц</c:v>
                </c:pt>
                <c:pt idx="25">
                  <c:v>26й месяц</c:v>
                </c:pt>
                <c:pt idx="26">
                  <c:v>27й месяц</c:v>
                </c:pt>
                <c:pt idx="27">
                  <c:v>28й месяц</c:v>
                </c:pt>
                <c:pt idx="28">
                  <c:v>29й месяц</c:v>
                </c:pt>
                <c:pt idx="29">
                  <c:v>30й месяц</c:v>
                </c:pt>
                <c:pt idx="30">
                  <c:v>31й месяц</c:v>
                </c:pt>
                <c:pt idx="31">
                  <c:v>32й месяц</c:v>
                </c:pt>
                <c:pt idx="32">
                  <c:v>33й месяц</c:v>
                </c:pt>
                <c:pt idx="33">
                  <c:v>34й месяц</c:v>
                </c:pt>
                <c:pt idx="34">
                  <c:v>35й месяц</c:v>
                </c:pt>
                <c:pt idx="35">
                  <c:v>36й месяц</c:v>
                </c:pt>
                <c:pt idx="36">
                  <c:v>37й месяц</c:v>
                </c:pt>
                <c:pt idx="37">
                  <c:v>38й месяц</c:v>
                </c:pt>
                <c:pt idx="38">
                  <c:v>39й месяц</c:v>
                </c:pt>
                <c:pt idx="39">
                  <c:v>40й месяц</c:v>
                </c:pt>
                <c:pt idx="40">
                  <c:v>41й месяц</c:v>
                </c:pt>
                <c:pt idx="41">
                  <c:v>42й месяц</c:v>
                </c:pt>
                <c:pt idx="42">
                  <c:v>43й месяц</c:v>
                </c:pt>
                <c:pt idx="43">
                  <c:v>44й месяц</c:v>
                </c:pt>
                <c:pt idx="44">
                  <c:v>45й месяц</c:v>
                </c:pt>
                <c:pt idx="45">
                  <c:v>46й месяц</c:v>
                </c:pt>
                <c:pt idx="46">
                  <c:v>47й месяц</c:v>
                </c:pt>
                <c:pt idx="47">
                  <c:v>48й месяц</c:v>
                </c:pt>
              </c:strCache>
            </c:strRef>
          </c:cat>
          <c:val>
            <c:numRef>
              <c:f>'График-2'!$B$5:$AW$5</c:f>
              <c:numCache>
                <c:formatCode>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15000000</c:v>
                </c:pt>
                <c:pt idx="18">
                  <c:v>19500000</c:v>
                </c:pt>
                <c:pt idx="19">
                  <c:v>24000000</c:v>
                </c:pt>
                <c:pt idx="20">
                  <c:v>30000000</c:v>
                </c:pt>
                <c:pt idx="21">
                  <c:v>36000000</c:v>
                </c:pt>
                <c:pt idx="22">
                  <c:v>42000000</c:v>
                </c:pt>
                <c:pt idx="23">
                  <c:v>51000000</c:v>
                </c:pt>
                <c:pt idx="24">
                  <c:v>60000000</c:v>
                </c:pt>
                <c:pt idx="25">
                  <c:v>70000000</c:v>
                </c:pt>
                <c:pt idx="26">
                  <c:v>80000000</c:v>
                </c:pt>
                <c:pt idx="27">
                  <c:v>95000000</c:v>
                </c:pt>
                <c:pt idx="28">
                  <c:v>113000000</c:v>
                </c:pt>
                <c:pt idx="29">
                  <c:v>153000000</c:v>
                </c:pt>
                <c:pt idx="30">
                  <c:v>173000000</c:v>
                </c:pt>
                <c:pt idx="31">
                  <c:v>198000000</c:v>
                </c:pt>
                <c:pt idx="32">
                  <c:v>223000000</c:v>
                </c:pt>
                <c:pt idx="33">
                  <c:v>253000000</c:v>
                </c:pt>
                <c:pt idx="34">
                  <c:v>283000000</c:v>
                </c:pt>
                <c:pt idx="35">
                  <c:v>313000000</c:v>
                </c:pt>
                <c:pt idx="36">
                  <c:v>348000000</c:v>
                </c:pt>
                <c:pt idx="37">
                  <c:v>388000000</c:v>
                </c:pt>
                <c:pt idx="38">
                  <c:v>428000000</c:v>
                </c:pt>
                <c:pt idx="39">
                  <c:v>468000000</c:v>
                </c:pt>
                <c:pt idx="40">
                  <c:v>508000000</c:v>
                </c:pt>
                <c:pt idx="41">
                  <c:v>608000000</c:v>
                </c:pt>
                <c:pt idx="42">
                  <c:v>758000000</c:v>
                </c:pt>
                <c:pt idx="43">
                  <c:v>908000000</c:v>
                </c:pt>
                <c:pt idx="44">
                  <c:v>1058000000</c:v>
                </c:pt>
                <c:pt idx="45">
                  <c:v>1208000000</c:v>
                </c:pt>
                <c:pt idx="46">
                  <c:v>1358000000</c:v>
                </c:pt>
                <c:pt idx="47">
                  <c:v>1508000000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1-4720-83A6-21A8EDCF5052}"/>
            </c:ext>
          </c:extLst>
        </c:ser>
        <c:ser>
          <c:idx val="2"/>
          <c:order val="2"/>
          <c:tx>
            <c:strRef>
              <c:f>'График-2'!$A$6</c:f>
              <c:strCache>
                <c:ptCount val="1"/>
                <c:pt idx="0">
                  <c:v>ФИНАНСОВЫЙ РЕЗУЛЬТАТ:</c:v>
                </c:pt>
              </c:strCache>
            </c:strRef>
          </c:tx>
          <c:invertIfNegative val="0"/>
          <c:cat>
            <c:strRef>
              <c:f>'График-2'!$B$3:$AW$3</c:f>
              <c:strCache>
                <c:ptCount val="48"/>
                <c:pt idx="0">
                  <c:v>1й месяц</c:v>
                </c:pt>
                <c:pt idx="1">
                  <c:v>2й месяц</c:v>
                </c:pt>
                <c:pt idx="2">
                  <c:v>3й месяц</c:v>
                </c:pt>
                <c:pt idx="3">
                  <c:v>4й месяц</c:v>
                </c:pt>
                <c:pt idx="4">
                  <c:v>5й месяц</c:v>
                </c:pt>
                <c:pt idx="5">
                  <c:v>6й месяц</c:v>
                </c:pt>
                <c:pt idx="6">
                  <c:v>7й месяц</c:v>
                </c:pt>
                <c:pt idx="7">
                  <c:v>8й месяц</c:v>
                </c:pt>
                <c:pt idx="8">
                  <c:v>9й месяц</c:v>
                </c:pt>
                <c:pt idx="9">
                  <c:v>10й месяц</c:v>
                </c:pt>
                <c:pt idx="10">
                  <c:v>11й месяц</c:v>
                </c:pt>
                <c:pt idx="11">
                  <c:v>12й месяц</c:v>
                </c:pt>
                <c:pt idx="12">
                  <c:v>13й месяц</c:v>
                </c:pt>
                <c:pt idx="13">
                  <c:v>14й месяц</c:v>
                </c:pt>
                <c:pt idx="14">
                  <c:v>15й месяц</c:v>
                </c:pt>
                <c:pt idx="15">
                  <c:v>16й месяц</c:v>
                </c:pt>
                <c:pt idx="16">
                  <c:v>17й месяц</c:v>
                </c:pt>
                <c:pt idx="17">
                  <c:v>18й месяц</c:v>
                </c:pt>
                <c:pt idx="18">
                  <c:v>19й месяц</c:v>
                </c:pt>
                <c:pt idx="19">
                  <c:v>20й месяц</c:v>
                </c:pt>
                <c:pt idx="20">
                  <c:v>21й месяц</c:v>
                </c:pt>
                <c:pt idx="21">
                  <c:v>22й месяц</c:v>
                </c:pt>
                <c:pt idx="22">
                  <c:v>23й месяц</c:v>
                </c:pt>
                <c:pt idx="23">
                  <c:v>24й месяц</c:v>
                </c:pt>
                <c:pt idx="24">
                  <c:v>25й месяц</c:v>
                </c:pt>
                <c:pt idx="25">
                  <c:v>26й месяц</c:v>
                </c:pt>
                <c:pt idx="26">
                  <c:v>27й месяц</c:v>
                </c:pt>
                <c:pt idx="27">
                  <c:v>28й месяц</c:v>
                </c:pt>
                <c:pt idx="28">
                  <c:v>29й месяц</c:v>
                </c:pt>
                <c:pt idx="29">
                  <c:v>30й месяц</c:v>
                </c:pt>
                <c:pt idx="30">
                  <c:v>31й месяц</c:v>
                </c:pt>
                <c:pt idx="31">
                  <c:v>32й месяц</c:v>
                </c:pt>
                <c:pt idx="32">
                  <c:v>33й месяц</c:v>
                </c:pt>
                <c:pt idx="33">
                  <c:v>34й месяц</c:v>
                </c:pt>
                <c:pt idx="34">
                  <c:v>35й месяц</c:v>
                </c:pt>
                <c:pt idx="35">
                  <c:v>36й месяц</c:v>
                </c:pt>
                <c:pt idx="36">
                  <c:v>37й месяц</c:v>
                </c:pt>
                <c:pt idx="37">
                  <c:v>38й месяц</c:v>
                </c:pt>
                <c:pt idx="38">
                  <c:v>39й месяц</c:v>
                </c:pt>
                <c:pt idx="39">
                  <c:v>40й месяц</c:v>
                </c:pt>
                <c:pt idx="40">
                  <c:v>41й месяц</c:v>
                </c:pt>
                <c:pt idx="41">
                  <c:v>42й месяц</c:v>
                </c:pt>
                <c:pt idx="42">
                  <c:v>43й месяц</c:v>
                </c:pt>
                <c:pt idx="43">
                  <c:v>44й месяц</c:v>
                </c:pt>
                <c:pt idx="44">
                  <c:v>45й месяц</c:v>
                </c:pt>
                <c:pt idx="45">
                  <c:v>46й месяц</c:v>
                </c:pt>
                <c:pt idx="46">
                  <c:v>47й месяц</c:v>
                </c:pt>
                <c:pt idx="47">
                  <c:v>48й месяц</c:v>
                </c:pt>
              </c:strCache>
            </c:strRef>
          </c:cat>
          <c:val>
            <c:numRef>
              <c:f>'График-2'!$B$6:$AW$6</c:f>
              <c:numCache>
                <c:formatCode>#,##0</c:formatCode>
                <c:ptCount val="48"/>
                <c:pt idx="0">
                  <c:v>-15550000</c:v>
                </c:pt>
                <c:pt idx="1">
                  <c:v>-16100000</c:v>
                </c:pt>
                <c:pt idx="2">
                  <c:v>-17650000</c:v>
                </c:pt>
                <c:pt idx="3">
                  <c:v>-24300000</c:v>
                </c:pt>
                <c:pt idx="4">
                  <c:v>-32950000</c:v>
                </c:pt>
                <c:pt idx="5">
                  <c:v>-42700000</c:v>
                </c:pt>
                <c:pt idx="6">
                  <c:v>-51750000</c:v>
                </c:pt>
                <c:pt idx="7">
                  <c:v>-59850000</c:v>
                </c:pt>
                <c:pt idx="8">
                  <c:v>-67050000</c:v>
                </c:pt>
                <c:pt idx="9">
                  <c:v>-74450000</c:v>
                </c:pt>
                <c:pt idx="10">
                  <c:v>-82050000</c:v>
                </c:pt>
                <c:pt idx="11">
                  <c:v>-89650000</c:v>
                </c:pt>
                <c:pt idx="12">
                  <c:v>-98900000</c:v>
                </c:pt>
                <c:pt idx="13">
                  <c:v>-108650000</c:v>
                </c:pt>
                <c:pt idx="14">
                  <c:v>-118400000</c:v>
                </c:pt>
                <c:pt idx="15">
                  <c:v>-127150000</c:v>
                </c:pt>
                <c:pt idx="16">
                  <c:v>-136300000</c:v>
                </c:pt>
                <c:pt idx="17">
                  <c:v>-130450000</c:v>
                </c:pt>
                <c:pt idx="18">
                  <c:v>-135150000</c:v>
                </c:pt>
                <c:pt idx="19">
                  <c:v>-139850000</c:v>
                </c:pt>
                <c:pt idx="20">
                  <c:v>-143550000</c:v>
                </c:pt>
                <c:pt idx="21">
                  <c:v>-147250000</c:v>
                </c:pt>
                <c:pt idx="22">
                  <c:v>-150950000</c:v>
                </c:pt>
                <c:pt idx="23">
                  <c:v>-151650000</c:v>
                </c:pt>
                <c:pt idx="24">
                  <c:v>-152300001</c:v>
                </c:pt>
                <c:pt idx="25">
                  <c:v>-151950003</c:v>
                </c:pt>
                <c:pt idx="26">
                  <c:v>-151600006</c:v>
                </c:pt>
                <c:pt idx="27">
                  <c:v>-146250010</c:v>
                </c:pt>
                <c:pt idx="28">
                  <c:v>-138400015</c:v>
                </c:pt>
                <c:pt idx="29">
                  <c:v>-108550021</c:v>
                </c:pt>
                <c:pt idx="30">
                  <c:v>-98750028</c:v>
                </c:pt>
                <c:pt idx="31">
                  <c:v>-83950036</c:v>
                </c:pt>
                <c:pt idx="32">
                  <c:v>-69150045</c:v>
                </c:pt>
                <c:pt idx="33">
                  <c:v>-49850055</c:v>
                </c:pt>
                <c:pt idx="34">
                  <c:v>-30550066</c:v>
                </c:pt>
                <c:pt idx="35">
                  <c:v>-11250078</c:v>
                </c:pt>
                <c:pt idx="36">
                  <c:v>14099921</c:v>
                </c:pt>
                <c:pt idx="37">
                  <c:v>44449919</c:v>
                </c:pt>
                <c:pt idx="38">
                  <c:v>74799916</c:v>
                </c:pt>
                <c:pt idx="39">
                  <c:v>105149912</c:v>
                </c:pt>
                <c:pt idx="40">
                  <c:v>134999907</c:v>
                </c:pt>
                <c:pt idx="41">
                  <c:v>224849901</c:v>
                </c:pt>
                <c:pt idx="42">
                  <c:v>364649894</c:v>
                </c:pt>
                <c:pt idx="43">
                  <c:v>504449886</c:v>
                </c:pt>
                <c:pt idx="44">
                  <c:v>644249877</c:v>
                </c:pt>
                <c:pt idx="45">
                  <c:v>783549867</c:v>
                </c:pt>
                <c:pt idx="46">
                  <c:v>922849856</c:v>
                </c:pt>
                <c:pt idx="47">
                  <c:v>1062149844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1-4720-83A6-21A8EDCF5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98272"/>
        <c:axId val="114599808"/>
      </c:barChart>
      <c:dateAx>
        <c:axId val="114598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4599808"/>
        <c:crosses val="autoZero"/>
        <c:auto val="0"/>
        <c:lblOffset val="100"/>
        <c:baseTimeUnit val="days"/>
      </c:dateAx>
      <c:valAx>
        <c:axId val="114599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    </a:t>
                </a:r>
                <a:r>
                  <a:rPr lang="ru-RU" sz="1800"/>
                  <a:t>Объём в рублях                      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1459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92365341511308"/>
          <c:y val="0.47657473628036784"/>
          <c:w val="0.11461024437942333"/>
          <c:h val="0.1020985909144662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6</xdr:row>
      <xdr:rowOff>147636</xdr:rowOff>
    </xdr:from>
    <xdr:to>
      <xdr:col>16</xdr:col>
      <xdr:colOff>781050</xdr:colOff>
      <xdr:row>46</xdr:row>
      <xdr:rowOff>38099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0.41146</cdr:x>
      <cdr:y>0</cdr:y>
    </cdr:from>
    <cdr:to>
      <cdr:x>0.55575</cdr:x>
      <cdr:y>0.07277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08014F2-81C8-4944-A5AE-FD360BBD33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458075" y="0"/>
          <a:ext cx="2615411" cy="46333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4"/>
  <sheetViews>
    <sheetView topLeftCell="A10" workbookViewId="0">
      <selection activeCell="M30" sqref="M30"/>
    </sheetView>
  </sheetViews>
  <sheetFormatPr defaultColWidth="12.5703125" defaultRowHeight="15.75" customHeight="1"/>
  <cols>
    <col min="1" max="1" width="24.140625" style="100" customWidth="1"/>
    <col min="2" max="2" width="20.28515625" style="100" customWidth="1"/>
    <col min="3" max="3" width="17.85546875" style="100" customWidth="1"/>
    <col min="4" max="4" width="20.5703125" style="100" customWidth="1"/>
    <col min="5" max="5" width="20.42578125" style="100" customWidth="1"/>
    <col min="6" max="6" width="21.140625" style="100" customWidth="1"/>
    <col min="7" max="7" width="19.5703125" style="100" customWidth="1"/>
    <col min="8" max="9" width="16.5703125" style="100" bestFit="1" customWidth="1"/>
    <col min="10" max="10" width="28.140625" style="100" customWidth="1"/>
    <col min="11" max="13" width="16.5703125" style="100" bestFit="1" customWidth="1"/>
    <col min="14" max="14" width="18.140625" style="9" customWidth="1"/>
    <col min="15" max="16384" width="12.5703125" style="9"/>
  </cols>
  <sheetData>
    <row r="1" spans="1:14" ht="330">
      <c r="A1" s="101" t="s">
        <v>71</v>
      </c>
      <c r="B1" s="101" t="s">
        <v>72</v>
      </c>
      <c r="C1" s="101" t="s">
        <v>73</v>
      </c>
      <c r="D1" s="101" t="s">
        <v>77</v>
      </c>
      <c r="E1" s="101" t="s">
        <v>74</v>
      </c>
      <c r="F1" s="101" t="s">
        <v>76</v>
      </c>
      <c r="G1" s="101" t="s">
        <v>75</v>
      </c>
      <c r="H1" s="101" t="s">
        <v>78</v>
      </c>
      <c r="I1" s="88"/>
      <c r="J1" s="101" t="s">
        <v>80</v>
      </c>
      <c r="K1" s="88"/>
      <c r="L1" s="88"/>
      <c r="M1" s="88"/>
      <c r="N1" s="6"/>
    </row>
    <row r="2" spans="1:14" ht="0.75" hidden="1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"/>
    </row>
    <row r="3" spans="1:14" ht="0.75" hidden="1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0"/>
    </row>
    <row r="4" spans="1:14" ht="15.75" hidden="1" customHeigh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0"/>
    </row>
    <row r="5" spans="1:14" ht="1.5" hidden="1" customHeight="1">
      <c r="A5" s="88"/>
      <c r="B5" s="90"/>
      <c r="C5" s="90"/>
      <c r="D5" s="91"/>
      <c r="E5" s="91"/>
      <c r="F5" s="91"/>
      <c r="G5" s="90"/>
      <c r="H5" s="91"/>
      <c r="I5" s="90"/>
      <c r="J5" s="90"/>
      <c r="K5" s="90"/>
      <c r="L5" s="90"/>
      <c r="M5" s="90"/>
      <c r="N5" s="10"/>
    </row>
    <row r="6" spans="1:14" ht="15.75" hidden="1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10"/>
    </row>
    <row r="7" spans="1:14" ht="15.75" hidden="1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10"/>
    </row>
    <row r="8" spans="1:14" ht="15.75" hidden="1" customHeight="1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0"/>
    </row>
    <row r="9" spans="1:14" ht="0.7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10"/>
    </row>
    <row r="10" spans="1:14" ht="0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10"/>
    </row>
    <row r="11" spans="1:14" ht="12.75" hidden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4" ht="0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4" ht="1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4" ht="12.7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4" s="11" customFormat="1" ht="15">
      <c r="A15" s="93" t="s">
        <v>0</v>
      </c>
      <c r="B15" s="93">
        <v>1</v>
      </c>
      <c r="C15" s="93">
        <v>2</v>
      </c>
      <c r="D15" s="93">
        <v>3</v>
      </c>
      <c r="E15" s="93">
        <v>4</v>
      </c>
      <c r="F15" s="93">
        <v>5</v>
      </c>
      <c r="G15" s="93">
        <v>6</v>
      </c>
      <c r="H15" s="93">
        <v>7</v>
      </c>
      <c r="I15" s="93">
        <v>8</v>
      </c>
      <c r="J15" s="93">
        <v>9</v>
      </c>
      <c r="K15" s="93">
        <v>10</v>
      </c>
      <c r="L15" s="93">
        <v>11</v>
      </c>
      <c r="M15" s="93">
        <v>12</v>
      </c>
      <c r="N15" s="75"/>
    </row>
    <row r="16" spans="1:14" s="12" customFormat="1" ht="75">
      <c r="A16" s="94" t="s">
        <v>70</v>
      </c>
      <c r="B16" s="94">
        <v>15000000</v>
      </c>
      <c r="C16" s="94"/>
      <c r="D16" s="94"/>
      <c r="E16" s="94">
        <v>3000000</v>
      </c>
      <c r="F16" s="94">
        <v>3000000</v>
      </c>
      <c r="G16" s="94">
        <v>3000000</v>
      </c>
      <c r="H16" s="94">
        <v>3000000</v>
      </c>
      <c r="I16" s="94">
        <v>3000000</v>
      </c>
      <c r="J16" s="94">
        <v>3000000</v>
      </c>
      <c r="K16" s="94">
        <v>3000000</v>
      </c>
      <c r="L16" s="94">
        <v>3000000</v>
      </c>
      <c r="M16" s="94">
        <v>3000000</v>
      </c>
      <c r="N16" s="76"/>
    </row>
    <row r="17" spans="1:14" s="12" customFormat="1" ht="15">
      <c r="A17" s="94" t="s">
        <v>2</v>
      </c>
      <c r="B17" s="94"/>
      <c r="C17" s="94"/>
      <c r="D17" s="94">
        <v>1000000</v>
      </c>
      <c r="E17" s="94">
        <v>3000000</v>
      </c>
      <c r="F17" s="94">
        <v>5000000</v>
      </c>
      <c r="G17" s="94">
        <v>6000000</v>
      </c>
      <c r="H17" s="94">
        <v>5000000</v>
      </c>
      <c r="I17" s="94">
        <v>4000000</v>
      </c>
      <c r="J17" s="94">
        <v>3000000</v>
      </c>
      <c r="K17" s="94">
        <v>3000000</v>
      </c>
      <c r="L17" s="94">
        <v>3000000</v>
      </c>
      <c r="M17" s="94">
        <v>3000000</v>
      </c>
      <c r="N17" s="76"/>
    </row>
    <row r="18" spans="1:14" s="12" customFormat="1" ht="30">
      <c r="A18" s="94" t="s">
        <v>3</v>
      </c>
      <c r="B18" s="94">
        <v>400000</v>
      </c>
      <c r="C18" s="94">
        <v>400000</v>
      </c>
      <c r="D18" s="94">
        <v>400000</v>
      </c>
      <c r="E18" s="94">
        <v>400000</v>
      </c>
      <c r="F18" s="94">
        <v>400000</v>
      </c>
      <c r="G18" s="94">
        <v>400000</v>
      </c>
      <c r="H18" s="94">
        <v>600000</v>
      </c>
      <c r="I18" s="94">
        <v>600000</v>
      </c>
      <c r="J18" s="94">
        <v>600000</v>
      </c>
      <c r="K18" s="94">
        <v>600000</v>
      </c>
      <c r="L18" s="94">
        <v>600000</v>
      </c>
      <c r="M18" s="94">
        <v>600000</v>
      </c>
      <c r="N18" s="76"/>
    </row>
    <row r="19" spans="1:14" s="12" customFormat="1" ht="15">
      <c r="A19" s="94" t="s">
        <v>4</v>
      </c>
      <c r="B19" s="94"/>
      <c r="C19" s="94"/>
      <c r="D19" s="94"/>
      <c r="E19" s="94">
        <v>100000</v>
      </c>
      <c r="F19" s="94">
        <v>100000</v>
      </c>
      <c r="G19" s="94">
        <v>150000</v>
      </c>
      <c r="H19" s="94">
        <v>150000</v>
      </c>
      <c r="I19" s="94">
        <v>200000</v>
      </c>
      <c r="J19" s="94">
        <v>200000</v>
      </c>
      <c r="K19" s="94">
        <v>200000</v>
      </c>
      <c r="L19" s="94">
        <v>300000</v>
      </c>
      <c r="M19" s="94">
        <v>300000</v>
      </c>
      <c r="N19" s="76"/>
    </row>
    <row r="20" spans="1:14" s="12" customFormat="1" ht="15">
      <c r="A20" s="94" t="s">
        <v>5</v>
      </c>
      <c r="B20" s="94">
        <v>50000</v>
      </c>
      <c r="C20" s="94">
        <v>50000</v>
      </c>
      <c r="D20" s="94">
        <v>50000</v>
      </c>
      <c r="E20" s="94">
        <v>50000</v>
      </c>
      <c r="F20" s="94">
        <v>50000</v>
      </c>
      <c r="G20" s="94">
        <v>100000</v>
      </c>
      <c r="H20" s="94">
        <v>100000</v>
      </c>
      <c r="I20" s="94">
        <v>100000</v>
      </c>
      <c r="J20" s="94">
        <v>200000</v>
      </c>
      <c r="K20" s="94">
        <v>200000</v>
      </c>
      <c r="L20" s="94">
        <v>300000</v>
      </c>
      <c r="M20" s="94">
        <v>300000</v>
      </c>
      <c r="N20" s="76"/>
    </row>
    <row r="21" spans="1:14" s="12" customFormat="1" ht="15">
      <c r="A21" s="94" t="s">
        <v>6</v>
      </c>
      <c r="B21" s="94">
        <v>50000</v>
      </c>
      <c r="C21" s="94">
        <v>50000</v>
      </c>
      <c r="D21" s="94">
        <v>50000</v>
      </c>
      <c r="E21" s="94">
        <v>50000</v>
      </c>
      <c r="F21" s="94">
        <v>50000</v>
      </c>
      <c r="G21" s="94">
        <v>50000</v>
      </c>
      <c r="H21" s="94">
        <v>100000</v>
      </c>
      <c r="I21" s="94">
        <v>100000</v>
      </c>
      <c r="J21" s="94">
        <v>100000</v>
      </c>
      <c r="K21" s="94">
        <v>300000</v>
      </c>
      <c r="L21" s="94">
        <v>300000</v>
      </c>
      <c r="M21" s="94">
        <v>300000</v>
      </c>
      <c r="N21" s="76"/>
    </row>
    <row r="22" spans="1:14" s="12" customFormat="1" ht="15">
      <c r="A22" s="94" t="s">
        <v>7</v>
      </c>
      <c r="B22" s="94">
        <v>50000</v>
      </c>
      <c r="C22" s="94">
        <v>50000</v>
      </c>
      <c r="D22" s="94">
        <v>50000</v>
      </c>
      <c r="E22" s="94">
        <v>50000</v>
      </c>
      <c r="F22" s="94">
        <v>50000</v>
      </c>
      <c r="G22" s="94">
        <v>50000</v>
      </c>
      <c r="H22" s="94">
        <v>100000</v>
      </c>
      <c r="I22" s="94">
        <v>100000</v>
      </c>
      <c r="J22" s="94">
        <v>100000</v>
      </c>
      <c r="K22" s="94">
        <v>100000</v>
      </c>
      <c r="L22" s="94">
        <v>100000</v>
      </c>
      <c r="M22" s="94">
        <v>100000</v>
      </c>
      <c r="N22" s="76"/>
    </row>
    <row r="23" spans="1:14" s="19" customFormat="1" ht="15">
      <c r="A23" s="95" t="s">
        <v>10</v>
      </c>
      <c r="B23" s="95">
        <f>SUM(B16:B22)</f>
        <v>15550000</v>
      </c>
      <c r="C23" s="95">
        <f t="shared" ref="C23:M23" si="0">SUM(C16:C22)</f>
        <v>550000</v>
      </c>
      <c r="D23" s="95">
        <f t="shared" si="0"/>
        <v>1550000</v>
      </c>
      <c r="E23" s="95">
        <f t="shared" si="0"/>
        <v>6650000</v>
      </c>
      <c r="F23" s="95">
        <f t="shared" si="0"/>
        <v>8650000</v>
      </c>
      <c r="G23" s="95">
        <f t="shared" si="0"/>
        <v>9750000</v>
      </c>
      <c r="H23" s="95">
        <f t="shared" si="0"/>
        <v>9050000</v>
      </c>
      <c r="I23" s="95">
        <f t="shared" si="0"/>
        <v>8100000</v>
      </c>
      <c r="J23" s="95">
        <f t="shared" si="0"/>
        <v>7200000</v>
      </c>
      <c r="K23" s="95">
        <f t="shared" si="0"/>
        <v>7400000</v>
      </c>
      <c r="L23" s="95">
        <f t="shared" si="0"/>
        <v>7600000</v>
      </c>
      <c r="M23" s="95">
        <f t="shared" si="0"/>
        <v>7600000</v>
      </c>
      <c r="N23" s="72"/>
    </row>
    <row r="24" spans="1:14" s="14" customFormat="1" ht="30">
      <c r="A24" s="96" t="s">
        <v>11</v>
      </c>
      <c r="B24" s="97">
        <f>B23</f>
        <v>15550000</v>
      </c>
      <c r="C24" s="97">
        <f>B24+C23</f>
        <v>16100000</v>
      </c>
      <c r="D24" s="97">
        <f>D23+C24</f>
        <v>17650000</v>
      </c>
      <c r="E24" s="97">
        <f>E23+D24</f>
        <v>24300000</v>
      </c>
      <c r="F24" s="97">
        <f t="shared" ref="F24:M24" si="1">F23+E24</f>
        <v>32950000</v>
      </c>
      <c r="G24" s="97">
        <f t="shared" si="1"/>
        <v>42700000</v>
      </c>
      <c r="H24" s="97">
        <f t="shared" si="1"/>
        <v>51750000</v>
      </c>
      <c r="I24" s="97">
        <f t="shared" si="1"/>
        <v>59850000</v>
      </c>
      <c r="J24" s="97">
        <f t="shared" si="1"/>
        <v>67050000</v>
      </c>
      <c r="K24" s="97">
        <f t="shared" si="1"/>
        <v>74450000</v>
      </c>
      <c r="L24" s="97">
        <f t="shared" si="1"/>
        <v>82050000</v>
      </c>
      <c r="M24" s="97">
        <f t="shared" si="1"/>
        <v>89650000</v>
      </c>
      <c r="N24" s="73"/>
    </row>
    <row r="25" spans="1:14" s="14" customFormat="1" ht="12.7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4" s="106" customFormat="1" ht="12.75">
      <c r="A26" s="104" t="s">
        <v>8</v>
      </c>
      <c r="B26" s="105"/>
      <c r="C26" s="105"/>
      <c r="D26" s="105"/>
      <c r="E26" s="105"/>
      <c r="F26" s="105"/>
      <c r="G26" s="105"/>
      <c r="H26" s="105"/>
      <c r="I26" s="105"/>
      <c r="J26" s="105">
        <v>500000</v>
      </c>
      <c r="K26" s="105">
        <v>750000</v>
      </c>
      <c r="L26" s="105">
        <v>1000000</v>
      </c>
      <c r="M26" s="105">
        <v>1250000</v>
      </c>
    </row>
    <row r="27" spans="1:14" s="106" customFormat="1" ht="25.5">
      <c r="A27" s="105" t="s">
        <v>79</v>
      </c>
      <c r="B27" s="105"/>
      <c r="C27" s="105"/>
      <c r="D27" s="105"/>
      <c r="E27" s="105"/>
      <c r="F27" s="105"/>
      <c r="G27" s="105"/>
      <c r="H27" s="105"/>
      <c r="I27" s="105"/>
      <c r="J27" s="105">
        <f>I27+J26</f>
        <v>500000</v>
      </c>
      <c r="K27" s="105">
        <f>J27+K26</f>
        <v>1250000</v>
      </c>
      <c r="L27" s="105">
        <f>K27+L26</f>
        <v>2250000</v>
      </c>
      <c r="M27" s="105">
        <f>L27+M26</f>
        <v>3500000</v>
      </c>
    </row>
    <row r="28" spans="1:14" s="14" customFormat="1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4" s="109" customFormat="1" ht="12.75">
      <c r="A29" s="107" t="s">
        <v>81</v>
      </c>
      <c r="B29" s="108"/>
      <c r="C29" s="108"/>
      <c r="D29" s="108"/>
      <c r="E29" s="108"/>
      <c r="F29" s="108"/>
      <c r="G29" s="108"/>
      <c r="H29" s="108"/>
      <c r="I29" s="108"/>
      <c r="J29" s="108">
        <f>J24-J27</f>
        <v>66550000</v>
      </c>
      <c r="K29" s="108">
        <f>K24-K27</f>
        <v>73200000</v>
      </c>
      <c r="L29" s="108">
        <f>L24-L27</f>
        <v>79800000</v>
      </c>
      <c r="M29" s="108">
        <f>M24-M27</f>
        <v>86150000</v>
      </c>
    </row>
    <row r="30" spans="1:14" s="14" customFormat="1" ht="12.7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3"/>
    </row>
    <row r="31" spans="1:14" ht="12.7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4" ht="12.7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ht="12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1:13" ht="12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ht="12.7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1:13" ht="12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1:13" ht="12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12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2.7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13" ht="12.7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12.7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ht="12.7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ht="12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1:13" ht="12.7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12.7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ht="12.7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2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2.7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1:13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1:13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3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1:13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1:13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3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1:13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1:13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13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13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1:13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1:13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1:13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1:13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1:13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1:13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1:13" ht="12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1:13" ht="12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1:13" ht="12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13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13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1:13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1:13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1:13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1:13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1:13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3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1:13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1:13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1:13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1:13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1:13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1:13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1:13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1:13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1:13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1:13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1:13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1:13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1:13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1:13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1:13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1:13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1:13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1:13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1:13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1:13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1:13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1:13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1:13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1:13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1:13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1:13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1:13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1:13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1:13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1:13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1:13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1:13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</row>
    <row r="129" spans="1:13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1:13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1:13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1:13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1:13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</row>
    <row r="134" spans="1:13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1:13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1:13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1:13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1:13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1:13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1:13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1:13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1:13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1:13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1:13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1:13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spans="1:13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</row>
    <row r="147" spans="1:13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1:13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1:13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1:13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</row>
    <row r="152" spans="1:13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1:13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</row>
    <row r="154" spans="1:13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1:13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spans="1:13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1:13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spans="1:13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1:13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spans="1:13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1:13" ht="12.7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1:13" ht="12.7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1:13" ht="12.7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spans="1:13" ht="12.7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1:13" ht="12.7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  <row r="166" spans="1:13" ht="12.7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</row>
    <row r="167" spans="1:13" ht="12.7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</row>
    <row r="168" spans="1:13" ht="12.7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spans="1:13" ht="12.7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</row>
    <row r="170" spans="1:13" ht="12.7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</row>
    <row r="171" spans="1:13" ht="12.7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</row>
    <row r="172" spans="1:13" ht="12.7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1:13" ht="12.7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</row>
    <row r="174" spans="1:13" ht="12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1:13" ht="12.7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</row>
    <row r="176" spans="1:13" ht="12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spans="1:13" ht="12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1:13" ht="12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</row>
    <row r="179" spans="1:13" ht="12.7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</row>
    <row r="180" spans="1:13" ht="12.7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</row>
    <row r="181" spans="1:13" ht="12.7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</row>
    <row r="182" spans="1:13" ht="12.7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</row>
    <row r="183" spans="1:13" ht="12.7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</row>
    <row r="184" spans="1:13" ht="12.7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</row>
    <row r="185" spans="1:13" ht="12.7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</row>
    <row r="186" spans="1:13" ht="12.7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</row>
    <row r="187" spans="1:13" ht="12.7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1:13" ht="12.7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spans="1:13" ht="12.7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</row>
    <row r="190" spans="1:13" ht="12.7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1:13" ht="12.7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</row>
    <row r="192" spans="1:13" ht="12.7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spans="1:13" ht="12.7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  <row r="194" spans="1:13" ht="12.7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</row>
    <row r="195" spans="1:13" ht="12.7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</row>
    <row r="196" spans="1:13" ht="12.7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</row>
    <row r="197" spans="1:13" ht="12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</row>
    <row r="198" spans="1:13" ht="12.7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</row>
    <row r="199" spans="1:13" ht="12.7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</row>
    <row r="200" spans="1:13" ht="12.7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1:13" ht="12.7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</row>
    <row r="202" spans="1:13" ht="12.7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</row>
    <row r="203" spans="1:13" ht="12.7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</row>
    <row r="204" spans="1:13" ht="12.7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spans="1:13" ht="12.7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</row>
    <row r="206" spans="1:13" ht="12.7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</row>
    <row r="207" spans="1:13" ht="12.7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</row>
    <row r="208" spans="1:13" ht="12.7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  <row r="209" spans="1:13" ht="12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</row>
    <row r="210" spans="1:13" ht="12.7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</row>
    <row r="211" spans="1:13" ht="12.7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</row>
    <row r="212" spans="1:13" ht="12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</row>
    <row r="213" spans="1:13" ht="12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</row>
    <row r="214" spans="1:13" ht="12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</row>
    <row r="215" spans="1:13" ht="12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</row>
    <row r="216" spans="1:13" ht="12.7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</row>
    <row r="217" spans="1:13" ht="12.7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</row>
    <row r="218" spans="1:13" ht="12.7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</row>
    <row r="219" spans="1:13" ht="12.7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</row>
    <row r="220" spans="1:13" ht="12.7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</row>
    <row r="221" spans="1:13" ht="12.7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</row>
    <row r="222" spans="1:13" ht="12.7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</row>
    <row r="223" spans="1:13" ht="12.7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</row>
    <row r="224" spans="1:13" ht="12.7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</row>
    <row r="225" spans="1:13" ht="12.7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</row>
    <row r="226" spans="1:13" ht="12.7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1:13" ht="12.7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</row>
    <row r="228" spans="1:13" ht="12.7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</row>
    <row r="229" spans="1:13" ht="12.7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</row>
    <row r="230" spans="1:13" ht="12.7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</row>
    <row r="231" spans="1:13" ht="12.7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</row>
    <row r="232" spans="1:13" ht="12.7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</row>
    <row r="233" spans="1:13" ht="12.7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</row>
    <row r="234" spans="1:13" ht="12.7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</row>
    <row r="235" spans="1:13" ht="12.7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</row>
    <row r="236" spans="1:13" ht="12.7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</row>
    <row r="237" spans="1:13" ht="12.7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</row>
    <row r="238" spans="1:13" ht="12.7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</row>
    <row r="239" spans="1:13" ht="12.7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</row>
    <row r="240" spans="1:13" ht="12.7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</row>
    <row r="241" spans="1:13" ht="12.7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</row>
    <row r="242" spans="1:13" ht="12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</row>
    <row r="243" spans="1:13" ht="12.7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</row>
    <row r="244" spans="1:13" ht="12.7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</row>
    <row r="245" spans="1:13" ht="12.7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</row>
    <row r="246" spans="1:13" ht="12.7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</row>
    <row r="247" spans="1:13" ht="12.7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</row>
    <row r="248" spans="1:13" ht="12.7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</row>
    <row r="249" spans="1:13" ht="12.7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</row>
    <row r="250" spans="1:13" ht="12.7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</row>
    <row r="251" spans="1:13" ht="12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</row>
    <row r="252" spans="1:13" ht="12.7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</row>
    <row r="253" spans="1:13" ht="12.7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</row>
    <row r="254" spans="1:13" ht="12.7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</row>
    <row r="255" spans="1:13" ht="12.7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</row>
    <row r="256" spans="1:13" ht="12.7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</row>
    <row r="257" spans="1:13" ht="12.7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</row>
    <row r="258" spans="1:13" ht="12.7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</row>
    <row r="259" spans="1:13" ht="12.7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</row>
    <row r="260" spans="1:13" ht="12.7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</row>
    <row r="261" spans="1:13" ht="12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</row>
    <row r="262" spans="1:13" ht="12.7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</row>
    <row r="263" spans="1:13" ht="12.7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</row>
    <row r="264" spans="1:13" ht="12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</row>
    <row r="265" spans="1:13" ht="12.7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</row>
    <row r="266" spans="1:13" ht="12.7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</row>
    <row r="267" spans="1:13" ht="12.7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</row>
    <row r="268" spans="1:13" ht="12.7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</row>
    <row r="269" spans="1:13" ht="12.7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</row>
    <row r="270" spans="1:13" ht="12.7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</row>
    <row r="271" spans="1:13" ht="12.7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</row>
    <row r="272" spans="1:13" ht="12.7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</row>
    <row r="273" spans="1:13" ht="12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</row>
    <row r="274" spans="1:13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</row>
    <row r="275" spans="1:13" ht="12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</row>
    <row r="276" spans="1:13" ht="12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</row>
    <row r="277" spans="1:13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</row>
    <row r="278" spans="1:13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</row>
    <row r="279" spans="1:13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</row>
    <row r="280" spans="1:13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</row>
    <row r="281" spans="1:13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</row>
    <row r="282" spans="1:13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</row>
    <row r="283" spans="1:13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</row>
    <row r="284" spans="1:13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</row>
    <row r="285" spans="1:13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</row>
    <row r="286" spans="1:13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1:13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</row>
    <row r="288" spans="1:13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</row>
    <row r="289" spans="1:13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</row>
    <row r="290" spans="1:13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</row>
    <row r="291" spans="1:13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</row>
    <row r="292" spans="1:13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</row>
    <row r="293" spans="1:13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</row>
    <row r="294" spans="1:13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</row>
    <row r="295" spans="1:13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</row>
    <row r="296" spans="1:13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</row>
    <row r="297" spans="1:13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</row>
    <row r="298" spans="1:13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</row>
    <row r="299" spans="1:13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</row>
    <row r="300" spans="1:13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</row>
    <row r="301" spans="1:13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</row>
    <row r="302" spans="1:13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</row>
    <row r="303" spans="1:13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</row>
    <row r="304" spans="1:13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</row>
    <row r="305" spans="1:13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</row>
    <row r="306" spans="1:13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</row>
    <row r="307" spans="1:13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</row>
    <row r="308" spans="1:13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</row>
    <row r="309" spans="1:13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</row>
    <row r="310" spans="1:13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</row>
    <row r="311" spans="1:13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</row>
    <row r="312" spans="1:13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</row>
    <row r="313" spans="1:13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</row>
    <row r="314" spans="1:13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</row>
    <row r="315" spans="1:13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</row>
    <row r="316" spans="1:13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</row>
    <row r="317" spans="1:13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</row>
    <row r="318" spans="1:13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</row>
    <row r="319" spans="1:13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</row>
    <row r="320" spans="1:13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</row>
    <row r="321" spans="1:13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</row>
    <row r="322" spans="1:13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</row>
    <row r="323" spans="1:13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</row>
    <row r="324" spans="1:13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</row>
    <row r="325" spans="1:13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</row>
    <row r="326" spans="1:13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</row>
    <row r="327" spans="1:13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</row>
    <row r="328" spans="1:13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</row>
    <row r="329" spans="1:13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</row>
    <row r="330" spans="1:13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</row>
    <row r="331" spans="1:13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</row>
    <row r="332" spans="1:13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</row>
    <row r="333" spans="1:13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</row>
    <row r="334" spans="1:13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</row>
    <row r="335" spans="1:13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</row>
    <row r="336" spans="1:13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</row>
    <row r="337" spans="1:13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</row>
    <row r="338" spans="1:13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</row>
    <row r="339" spans="1:13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</row>
    <row r="340" spans="1:13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</row>
    <row r="341" spans="1:13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</row>
    <row r="342" spans="1:13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</row>
    <row r="343" spans="1:13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</row>
    <row r="344" spans="1:13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</row>
    <row r="345" spans="1:13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</row>
    <row r="346" spans="1:13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</row>
    <row r="347" spans="1:13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</row>
    <row r="348" spans="1:13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</row>
    <row r="349" spans="1:13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</row>
    <row r="350" spans="1:13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</row>
    <row r="351" spans="1:13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</row>
    <row r="352" spans="1:13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</row>
    <row r="353" spans="1:13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</row>
    <row r="354" spans="1:13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</row>
    <row r="355" spans="1:13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</row>
    <row r="356" spans="1:13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</row>
    <row r="357" spans="1:13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</row>
    <row r="358" spans="1:13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</row>
    <row r="359" spans="1:13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</row>
    <row r="360" spans="1:13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</row>
    <row r="361" spans="1:13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</row>
    <row r="362" spans="1:13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</row>
    <row r="363" spans="1:13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</row>
    <row r="364" spans="1:13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</row>
    <row r="365" spans="1:13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</row>
    <row r="366" spans="1:13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</row>
    <row r="367" spans="1:13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</row>
    <row r="368" spans="1:13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</row>
    <row r="369" spans="1:13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</row>
    <row r="370" spans="1:13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</row>
    <row r="371" spans="1:13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</row>
    <row r="372" spans="1:13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</row>
    <row r="373" spans="1:13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</row>
    <row r="374" spans="1:13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</row>
    <row r="375" spans="1:13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</row>
    <row r="376" spans="1:13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</row>
    <row r="377" spans="1:13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</row>
    <row r="378" spans="1:13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</row>
    <row r="379" spans="1:13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</row>
    <row r="380" spans="1:13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</row>
    <row r="381" spans="1:13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</row>
    <row r="382" spans="1:13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</row>
    <row r="383" spans="1:13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</row>
    <row r="384" spans="1:13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</row>
    <row r="385" spans="1:13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</row>
    <row r="386" spans="1:13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</row>
    <row r="387" spans="1:13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</row>
    <row r="388" spans="1:13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</row>
    <row r="389" spans="1:13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</row>
    <row r="390" spans="1:13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</row>
    <row r="391" spans="1:13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</row>
    <row r="392" spans="1:13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</row>
    <row r="393" spans="1:13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</row>
    <row r="394" spans="1:13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</row>
    <row r="395" spans="1:13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</row>
    <row r="396" spans="1:13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</row>
    <row r="397" spans="1:13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</row>
    <row r="398" spans="1:13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</row>
    <row r="399" spans="1:13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</row>
    <row r="400" spans="1:13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</row>
    <row r="401" spans="1:13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</row>
    <row r="402" spans="1:13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</row>
    <row r="403" spans="1:13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</row>
    <row r="404" spans="1:13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</row>
    <row r="405" spans="1:13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</row>
    <row r="406" spans="1:13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</row>
    <row r="407" spans="1:13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</row>
    <row r="408" spans="1:13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</row>
    <row r="409" spans="1:13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</row>
    <row r="410" spans="1:13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</row>
    <row r="411" spans="1:13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</row>
    <row r="412" spans="1:13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</row>
    <row r="413" spans="1:13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</row>
    <row r="414" spans="1:13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</row>
    <row r="415" spans="1:13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</row>
    <row r="416" spans="1:13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</row>
    <row r="417" spans="1:13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</row>
    <row r="418" spans="1:13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</row>
    <row r="419" spans="1:13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</row>
    <row r="420" spans="1:13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</row>
    <row r="421" spans="1:13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</row>
    <row r="422" spans="1:13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</row>
    <row r="423" spans="1:13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</row>
    <row r="424" spans="1:13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</row>
    <row r="425" spans="1:13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</row>
    <row r="426" spans="1:13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</row>
    <row r="427" spans="1:13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</row>
    <row r="428" spans="1:13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</row>
    <row r="429" spans="1:13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</row>
    <row r="430" spans="1:13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</row>
    <row r="431" spans="1:13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</row>
    <row r="432" spans="1:13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</row>
    <row r="433" spans="1:13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</row>
    <row r="434" spans="1:13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</row>
    <row r="435" spans="1:13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</row>
    <row r="436" spans="1:13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</row>
    <row r="437" spans="1:13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</row>
    <row r="438" spans="1:13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</row>
    <row r="439" spans="1:13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</row>
    <row r="440" spans="1:13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</row>
    <row r="441" spans="1:13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</row>
    <row r="442" spans="1:13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</row>
    <row r="443" spans="1:13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</row>
    <row r="444" spans="1:13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</row>
    <row r="445" spans="1:13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</row>
    <row r="446" spans="1:13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</row>
    <row r="447" spans="1:13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</row>
    <row r="448" spans="1:13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</row>
    <row r="449" spans="1:13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</row>
    <row r="450" spans="1:13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</row>
    <row r="451" spans="1:13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</row>
    <row r="452" spans="1:13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</row>
    <row r="453" spans="1:13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</row>
    <row r="454" spans="1:13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</row>
    <row r="455" spans="1:13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</row>
    <row r="456" spans="1:13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</row>
    <row r="457" spans="1:13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</row>
    <row r="458" spans="1:13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</row>
    <row r="459" spans="1:13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</row>
    <row r="460" spans="1:13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</row>
    <row r="461" spans="1:13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</row>
    <row r="462" spans="1:13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</row>
    <row r="463" spans="1:13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</row>
    <row r="464" spans="1:13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</row>
    <row r="465" spans="1:13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</row>
    <row r="466" spans="1:13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</row>
    <row r="467" spans="1:13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</row>
    <row r="468" spans="1:13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</row>
    <row r="469" spans="1:13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</row>
    <row r="470" spans="1:13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</row>
    <row r="471" spans="1:13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</row>
    <row r="472" spans="1:13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</row>
    <row r="473" spans="1:13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</row>
    <row r="474" spans="1:13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</row>
    <row r="475" spans="1:13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</row>
    <row r="476" spans="1:13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</row>
    <row r="477" spans="1:13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</row>
    <row r="478" spans="1:13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</row>
    <row r="479" spans="1:13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</row>
    <row r="480" spans="1:13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</row>
    <row r="481" spans="1:13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</row>
    <row r="482" spans="1:13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</row>
    <row r="483" spans="1:13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</row>
    <row r="484" spans="1:13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</row>
    <row r="485" spans="1:13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</row>
    <row r="486" spans="1:13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</row>
    <row r="487" spans="1:13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</row>
    <row r="488" spans="1:13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</row>
    <row r="489" spans="1:13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</row>
    <row r="490" spans="1:13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</row>
    <row r="491" spans="1:13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</row>
    <row r="492" spans="1:13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</row>
    <row r="493" spans="1:13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</row>
    <row r="494" spans="1:13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</row>
    <row r="495" spans="1:13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</row>
    <row r="496" spans="1:13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</row>
    <row r="497" spans="1:13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</row>
    <row r="498" spans="1:13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</row>
    <row r="499" spans="1:13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</row>
    <row r="500" spans="1:13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</row>
    <row r="501" spans="1:13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</row>
    <row r="502" spans="1:13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</row>
    <row r="503" spans="1:13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</row>
    <row r="504" spans="1:13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</row>
    <row r="505" spans="1:13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</row>
    <row r="506" spans="1:13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</row>
    <row r="507" spans="1:13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</row>
    <row r="508" spans="1:13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</row>
    <row r="509" spans="1:13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</row>
    <row r="510" spans="1:13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</row>
    <row r="511" spans="1:13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</row>
    <row r="512" spans="1:13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</row>
    <row r="513" spans="1:13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</row>
    <row r="514" spans="1:13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</row>
    <row r="515" spans="1:13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</row>
    <row r="516" spans="1:13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</row>
    <row r="517" spans="1:13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</row>
    <row r="518" spans="1:13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</row>
    <row r="519" spans="1:13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</row>
    <row r="520" spans="1:13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</row>
    <row r="521" spans="1:13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</row>
    <row r="522" spans="1:13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</row>
    <row r="523" spans="1:13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</row>
    <row r="524" spans="1:13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</row>
    <row r="525" spans="1:13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</row>
    <row r="526" spans="1:13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</row>
    <row r="527" spans="1:13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</row>
    <row r="528" spans="1:13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</row>
    <row r="529" spans="1:13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</row>
    <row r="530" spans="1:13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</row>
    <row r="531" spans="1:13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</row>
    <row r="532" spans="1:13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</row>
    <row r="533" spans="1:13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</row>
    <row r="534" spans="1:13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</row>
    <row r="535" spans="1:13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</row>
    <row r="536" spans="1:13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</row>
    <row r="537" spans="1:13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</row>
    <row r="538" spans="1:13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</row>
    <row r="539" spans="1:13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</row>
    <row r="540" spans="1:13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</row>
    <row r="541" spans="1:13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</row>
    <row r="542" spans="1:13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</row>
    <row r="543" spans="1:13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</row>
    <row r="544" spans="1:13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</row>
    <row r="545" spans="1:13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</row>
    <row r="546" spans="1:13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</row>
    <row r="547" spans="1:13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</row>
    <row r="548" spans="1:13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</row>
    <row r="549" spans="1:13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</row>
    <row r="550" spans="1:13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</row>
    <row r="551" spans="1:13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</row>
    <row r="552" spans="1:13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</row>
    <row r="553" spans="1:13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</row>
    <row r="554" spans="1:13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</row>
    <row r="555" spans="1:13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</row>
    <row r="556" spans="1:13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</row>
    <row r="557" spans="1:13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</row>
    <row r="558" spans="1:13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</row>
    <row r="559" spans="1:13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</row>
    <row r="560" spans="1:13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</row>
    <row r="561" spans="1:13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</row>
    <row r="562" spans="1:13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</row>
    <row r="563" spans="1:13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</row>
    <row r="564" spans="1:13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</row>
    <row r="565" spans="1:13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</row>
    <row r="566" spans="1:13" ht="12.7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</row>
    <row r="567" spans="1:13" ht="12.7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</row>
    <row r="568" spans="1:13" ht="12.7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</row>
    <row r="569" spans="1:13" ht="12.7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</row>
    <row r="570" spans="1:13" ht="12.7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</row>
    <row r="571" spans="1:13" ht="12.7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</row>
    <row r="572" spans="1:13" ht="12.7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</row>
    <row r="573" spans="1:13" ht="12.7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</row>
    <row r="574" spans="1:13" ht="12.7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</row>
    <row r="575" spans="1:13" ht="12.7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</row>
    <row r="576" spans="1:13" ht="12.7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</row>
    <row r="577" spans="1:13" ht="12.7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</row>
    <row r="578" spans="1:13" ht="12.7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</row>
    <row r="579" spans="1:13" ht="12.7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</row>
    <row r="580" spans="1:13" ht="12.7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</row>
    <row r="581" spans="1:13" ht="12.7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</row>
    <row r="582" spans="1:13" ht="12.7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</row>
    <row r="583" spans="1:13" ht="12.7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</row>
    <row r="584" spans="1:13" ht="12.7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</row>
    <row r="585" spans="1:13" ht="12.7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</row>
    <row r="586" spans="1:13" ht="12.7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</row>
    <row r="587" spans="1:13" ht="12.7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</row>
    <row r="588" spans="1:13" ht="12.7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</row>
    <row r="589" spans="1:13" ht="12.7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</row>
    <row r="590" spans="1:13" ht="12.7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</row>
    <row r="591" spans="1:13" ht="12.7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</row>
    <row r="592" spans="1:13" ht="12.7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</row>
    <row r="593" spans="1:13" ht="12.7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</row>
    <row r="594" spans="1:13" ht="12.7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</row>
    <row r="595" spans="1:13" ht="12.7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</row>
    <row r="596" spans="1:13" ht="12.7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</row>
    <row r="597" spans="1:13" ht="12.7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</row>
    <row r="598" spans="1:13" ht="12.7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</row>
    <row r="599" spans="1:13" ht="12.7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</row>
    <row r="600" spans="1:13" ht="12.7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</row>
    <row r="601" spans="1:13" ht="12.7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</row>
    <row r="602" spans="1:13" ht="12.7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</row>
    <row r="603" spans="1:13" ht="12.7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</row>
    <row r="604" spans="1:13" ht="12.7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</row>
    <row r="605" spans="1:13" ht="12.7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</row>
    <row r="606" spans="1:13" ht="12.7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</row>
    <row r="607" spans="1:13" ht="12.7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</row>
    <row r="608" spans="1:13" ht="12.7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</row>
    <row r="609" spans="1:13" ht="12.7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</row>
    <row r="610" spans="1:13" ht="12.7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</row>
    <row r="611" spans="1:13" ht="12.7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</row>
    <row r="612" spans="1:13" ht="12.7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</row>
    <row r="613" spans="1:13" ht="12.7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</row>
    <row r="614" spans="1:13" ht="12.7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</row>
    <row r="615" spans="1:13" ht="12.7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</row>
    <row r="616" spans="1:13" ht="12.7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</row>
    <row r="617" spans="1:13" ht="12.7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</row>
    <row r="618" spans="1:13" ht="12.7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</row>
    <row r="619" spans="1:13" ht="12.7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</row>
    <row r="620" spans="1:13" ht="12.7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</row>
    <row r="621" spans="1:13" ht="12.7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</row>
    <row r="622" spans="1:13" ht="12.7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</row>
    <row r="623" spans="1:13" ht="12.7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</row>
    <row r="624" spans="1:13" ht="12.7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</row>
    <row r="625" spans="1:13" ht="12.7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</row>
    <row r="626" spans="1:13" ht="12.7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</row>
    <row r="627" spans="1:13" ht="12.7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</row>
    <row r="628" spans="1:13" ht="12.7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</row>
    <row r="629" spans="1:13" ht="12.7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</row>
    <row r="630" spans="1:13" ht="12.7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</row>
    <row r="631" spans="1:13" ht="12.7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</row>
    <row r="632" spans="1:13" ht="12.7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</row>
    <row r="633" spans="1:13" ht="12.7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</row>
    <row r="634" spans="1:13" ht="12.7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</row>
    <row r="635" spans="1:13" ht="12.7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</row>
    <row r="636" spans="1:13" ht="12.7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</row>
    <row r="637" spans="1:13" ht="12.7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</row>
    <row r="638" spans="1:13" ht="12.7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</row>
    <row r="639" spans="1:13" ht="12.7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</row>
    <row r="640" spans="1:13" ht="12.7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</row>
    <row r="641" spans="1:13" ht="12.7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</row>
    <row r="642" spans="1:13" ht="12.7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</row>
    <row r="643" spans="1:13" ht="12.7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</row>
    <row r="644" spans="1:13" ht="12.7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</row>
    <row r="645" spans="1:13" ht="12.7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</row>
    <row r="646" spans="1:13" ht="12.7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</row>
    <row r="647" spans="1:13" ht="12.7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</row>
    <row r="648" spans="1:13" ht="12.7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</row>
    <row r="649" spans="1:13" ht="12.7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</row>
    <row r="650" spans="1:13" ht="12.7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</row>
    <row r="651" spans="1:13" ht="12.7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</row>
    <row r="652" spans="1:13" ht="12.7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</row>
    <row r="653" spans="1:13" ht="12.7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</row>
    <row r="654" spans="1:13" ht="12.7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</row>
    <row r="655" spans="1:13" ht="12.7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</row>
    <row r="656" spans="1:13" ht="12.7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</row>
    <row r="657" spans="1:13" ht="12.7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</row>
    <row r="658" spans="1:13" ht="12.7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</row>
    <row r="659" spans="1:13" ht="12.7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</row>
    <row r="660" spans="1:13" ht="12.7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</row>
    <row r="661" spans="1:13" ht="12.7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</row>
    <row r="662" spans="1:13" ht="12.7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</row>
    <row r="663" spans="1:13" ht="12.7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</row>
    <row r="664" spans="1:13" ht="12.7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</row>
    <row r="665" spans="1:13" ht="12.7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</row>
    <row r="666" spans="1:13" ht="12.7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</row>
    <row r="667" spans="1:13" ht="12.7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</row>
    <row r="668" spans="1:13" ht="12.7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</row>
    <row r="669" spans="1:13" ht="12.7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</row>
    <row r="670" spans="1:13" ht="12.7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</row>
    <row r="671" spans="1:13" ht="12.7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</row>
    <row r="672" spans="1:13" ht="12.7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</row>
    <row r="673" spans="1:13" ht="12.7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</row>
    <row r="674" spans="1:13" ht="12.7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</row>
    <row r="675" spans="1:13" ht="12.7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</row>
    <row r="676" spans="1:13" ht="12.7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</row>
    <row r="677" spans="1:13" ht="12.7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</row>
    <row r="678" spans="1:13" ht="12.7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</row>
    <row r="679" spans="1:13" ht="12.7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</row>
    <row r="680" spans="1:13" ht="12.7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</row>
    <row r="681" spans="1:13" ht="12.7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</row>
    <row r="682" spans="1:13" ht="12.7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</row>
    <row r="683" spans="1:13" ht="12.7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</row>
    <row r="684" spans="1:13" ht="12.7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</row>
    <row r="685" spans="1:13" ht="12.7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</row>
    <row r="686" spans="1:13" ht="12.7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</row>
    <row r="687" spans="1:13" ht="12.7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</row>
    <row r="688" spans="1:13" ht="12.7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</row>
    <row r="689" spans="1:13" ht="12.7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</row>
    <row r="690" spans="1:13" ht="12.7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</row>
    <row r="691" spans="1:13" ht="12.7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</row>
    <row r="692" spans="1:13" ht="12.7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</row>
    <row r="693" spans="1:13" ht="12.7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</row>
    <row r="694" spans="1:13" ht="12.7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</row>
    <row r="695" spans="1:13" ht="12.7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</row>
    <row r="696" spans="1:13" ht="12.7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</row>
    <row r="697" spans="1:13" ht="12.7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</row>
    <row r="698" spans="1:13" ht="12.7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</row>
    <row r="699" spans="1:13" ht="12.7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</row>
    <row r="700" spans="1:13" ht="12.7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</row>
    <row r="701" spans="1:13" ht="12.7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</row>
    <row r="702" spans="1:13" ht="12.7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</row>
    <row r="703" spans="1:13" ht="12.7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</row>
    <row r="704" spans="1:13" ht="12.7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</row>
    <row r="705" spans="1:13" ht="12.7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</row>
    <row r="706" spans="1:13" ht="12.7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</row>
    <row r="707" spans="1:13" ht="12.7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</row>
    <row r="708" spans="1:13" ht="12.7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</row>
    <row r="709" spans="1:13" ht="12.7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</row>
    <row r="710" spans="1:13" ht="12.7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</row>
    <row r="711" spans="1:13" ht="12.7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</row>
    <row r="712" spans="1:13" ht="12.7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</row>
    <row r="713" spans="1:13" ht="12.7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</row>
    <row r="714" spans="1:13" ht="12.7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</row>
    <row r="715" spans="1:13" ht="12.7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</row>
    <row r="716" spans="1:13" ht="12.7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</row>
    <row r="717" spans="1:13" ht="12.7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</row>
    <row r="718" spans="1:13" ht="12.7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</row>
    <row r="719" spans="1:13" ht="12.7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</row>
    <row r="720" spans="1:13" ht="12.7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</row>
    <row r="721" spans="1:13" ht="12.7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</row>
    <row r="722" spans="1:13" ht="12.7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</row>
    <row r="723" spans="1:13" ht="12.7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</row>
    <row r="724" spans="1:13" ht="12.7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</row>
    <row r="725" spans="1:13" ht="12.7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</row>
    <row r="726" spans="1:13" ht="12.7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</row>
    <row r="727" spans="1:13" ht="12.7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</row>
    <row r="728" spans="1:13" ht="12.7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</row>
    <row r="729" spans="1:13" ht="12.7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</row>
    <row r="730" spans="1:13" ht="12.7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</row>
    <row r="731" spans="1:13" ht="12.7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</row>
    <row r="732" spans="1:13" ht="12.7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</row>
    <row r="733" spans="1:13" ht="12.7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</row>
    <row r="734" spans="1:13" ht="12.7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</row>
    <row r="735" spans="1:13" ht="12.7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</row>
    <row r="736" spans="1:13" ht="12.7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</row>
    <row r="737" spans="1:13" ht="12.7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</row>
    <row r="738" spans="1:13" ht="12.7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</row>
    <row r="739" spans="1:13" ht="12.7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</row>
    <row r="740" spans="1:13" ht="12.7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</row>
    <row r="741" spans="1:13" ht="12.7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</row>
    <row r="742" spans="1:13" ht="12.7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</row>
    <row r="743" spans="1:13" ht="12.7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</row>
    <row r="744" spans="1:13" ht="12.7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</row>
    <row r="745" spans="1:13" ht="12.7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</row>
    <row r="746" spans="1:13" ht="12.7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</row>
    <row r="747" spans="1:13" ht="12.7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</row>
    <row r="748" spans="1:13" ht="12.7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</row>
    <row r="749" spans="1:13" ht="12.7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</row>
    <row r="750" spans="1:13" ht="12.7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</row>
    <row r="751" spans="1:13" ht="12.7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</row>
    <row r="752" spans="1:13" ht="12.7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</row>
    <row r="753" spans="1:13" ht="12.7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</row>
    <row r="754" spans="1:13" ht="12.7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</row>
    <row r="755" spans="1:13" ht="12.7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</row>
    <row r="756" spans="1:13" ht="12.7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</row>
    <row r="757" spans="1:13" ht="12.7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</row>
    <row r="758" spans="1:13" ht="12.7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</row>
    <row r="759" spans="1:13" ht="12.7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</row>
    <row r="760" spans="1:13" ht="12.7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</row>
    <row r="761" spans="1:13" ht="12.7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</row>
    <row r="762" spans="1:13" ht="12.7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</row>
    <row r="763" spans="1:13" ht="12.7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</row>
    <row r="764" spans="1:13" ht="12.7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</row>
    <row r="765" spans="1:13" ht="12.7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</row>
    <row r="766" spans="1:13" ht="12.7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</row>
    <row r="767" spans="1:13" ht="12.7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</row>
    <row r="768" spans="1:13" ht="12.7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</row>
    <row r="769" spans="1:13" ht="12.7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</row>
    <row r="770" spans="1:13" ht="12.7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</row>
    <row r="771" spans="1:13" ht="12.7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</row>
    <row r="772" spans="1:13" ht="12.7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</row>
    <row r="773" spans="1:13" ht="12.7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</row>
    <row r="774" spans="1:13" ht="12.7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</row>
    <row r="775" spans="1:13" ht="12.7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</row>
    <row r="776" spans="1:13" ht="12.7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</row>
    <row r="777" spans="1:13" ht="12.7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</row>
    <row r="778" spans="1:13" ht="12.7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</row>
    <row r="779" spans="1:13" ht="12.7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</row>
    <row r="780" spans="1:13" ht="12.7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</row>
    <row r="781" spans="1:13" ht="12.7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</row>
    <row r="782" spans="1:13" ht="12.7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</row>
    <row r="783" spans="1:13" ht="12.7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</row>
    <row r="784" spans="1:13" ht="12.7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</row>
    <row r="785" spans="1:13" ht="12.7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</row>
    <row r="786" spans="1:13" ht="12.7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</row>
    <row r="787" spans="1:13" ht="12.7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</row>
    <row r="788" spans="1:13" ht="12.7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</row>
    <row r="789" spans="1:13" ht="12.7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</row>
    <row r="790" spans="1:13" ht="12.7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</row>
    <row r="791" spans="1:13" ht="12.7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</row>
    <row r="792" spans="1:13" ht="12.7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</row>
    <row r="793" spans="1:13" ht="12.7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</row>
    <row r="794" spans="1:13" ht="12.7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</row>
    <row r="795" spans="1:13" ht="12.7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</row>
    <row r="796" spans="1:13" ht="12.7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</row>
    <row r="797" spans="1:13" ht="12.7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</row>
    <row r="798" spans="1:13" ht="12.7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</row>
    <row r="799" spans="1:13" ht="12.7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</row>
    <row r="800" spans="1:13" ht="12.7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</row>
    <row r="801" spans="1:13" ht="12.7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</row>
    <row r="802" spans="1:13" ht="12.7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</row>
    <row r="803" spans="1:13" ht="12.7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</row>
    <row r="804" spans="1:13" ht="12.7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</row>
    <row r="805" spans="1:13" ht="12.7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</row>
    <row r="806" spans="1:13" ht="12.7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</row>
    <row r="807" spans="1:13" ht="12.7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</row>
    <row r="808" spans="1:13" ht="12.7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</row>
    <row r="809" spans="1:13" ht="12.7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</row>
    <row r="810" spans="1:13" ht="12.7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</row>
    <row r="811" spans="1:13" ht="12.7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</row>
    <row r="812" spans="1:13" ht="12.7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</row>
    <row r="813" spans="1:13" ht="12.7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</row>
    <row r="814" spans="1:13" ht="12.7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</row>
    <row r="815" spans="1:13" ht="12.7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</row>
    <row r="816" spans="1:13" ht="12.7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</row>
    <row r="817" spans="1:13" ht="12.7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</row>
    <row r="818" spans="1:13" ht="12.7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</row>
    <row r="819" spans="1:13" ht="12.7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</row>
    <row r="820" spans="1:13" ht="12.7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</row>
    <row r="821" spans="1:13" ht="12.7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</row>
    <row r="822" spans="1:13" ht="12.7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</row>
    <row r="823" spans="1:13" ht="12.7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</row>
    <row r="824" spans="1:13" ht="12.7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</row>
    <row r="825" spans="1:13" ht="12.7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</row>
    <row r="826" spans="1:13" ht="12.7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</row>
    <row r="827" spans="1:13" ht="12.7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</row>
    <row r="828" spans="1:13" ht="12.7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</row>
    <row r="829" spans="1:13" ht="12.7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</row>
    <row r="830" spans="1:13" ht="12.7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</row>
    <row r="831" spans="1:13" ht="12.7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</row>
    <row r="832" spans="1:13" ht="12.7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</row>
    <row r="833" spans="1:13" ht="12.7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</row>
    <row r="834" spans="1:13" ht="12.7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</row>
    <row r="835" spans="1:13" ht="12.7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</row>
    <row r="836" spans="1:13" ht="12.7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</row>
    <row r="837" spans="1:13" ht="12.7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</row>
    <row r="838" spans="1:13" ht="12.7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</row>
    <row r="839" spans="1:13" ht="12.7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</row>
    <row r="840" spans="1:13" ht="12.7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</row>
    <row r="841" spans="1:13" ht="12.7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</row>
    <row r="842" spans="1:13" ht="12.7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</row>
    <row r="843" spans="1:13" ht="12.7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</row>
    <row r="844" spans="1:13" ht="12.7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</row>
    <row r="845" spans="1:13" ht="12.7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</row>
    <row r="846" spans="1:13" ht="12.7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</row>
    <row r="847" spans="1:13" ht="12.7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</row>
    <row r="848" spans="1:13" ht="12.7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</row>
    <row r="849" spans="1:13" ht="12.7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</row>
    <row r="850" spans="1:13" ht="12.7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</row>
    <row r="851" spans="1:13" ht="12.7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</row>
    <row r="852" spans="1:13" ht="12.7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</row>
    <row r="853" spans="1:13" ht="12.7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</row>
    <row r="854" spans="1:13" ht="12.7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</row>
    <row r="855" spans="1:13" ht="12.7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</row>
    <row r="856" spans="1:13" ht="12.7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</row>
    <row r="857" spans="1:13" ht="12.7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</row>
    <row r="858" spans="1:13" ht="12.7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</row>
    <row r="859" spans="1:13" ht="12.7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</row>
    <row r="860" spans="1:13" ht="12.7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</row>
    <row r="861" spans="1:13" ht="12.7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</row>
    <row r="862" spans="1:13" ht="12.7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</row>
    <row r="863" spans="1:13" ht="12.7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</row>
    <row r="864" spans="1:13" ht="12.7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</row>
    <row r="865" spans="1:13" ht="12.7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</row>
    <row r="866" spans="1:13" ht="12.7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</row>
    <row r="867" spans="1:13" ht="12.7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</row>
    <row r="868" spans="1:13" ht="12.7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</row>
    <row r="869" spans="1:13" ht="12.7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</row>
    <row r="870" spans="1:13" ht="12.7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</row>
    <row r="871" spans="1:13" ht="12.7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</row>
    <row r="872" spans="1:13" ht="12.7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</row>
    <row r="873" spans="1:13" ht="12.7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</row>
    <row r="874" spans="1:13" ht="12.7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</row>
    <row r="875" spans="1:13" ht="12.7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</row>
    <row r="876" spans="1:13" ht="12.7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</row>
    <row r="877" spans="1:13" ht="12.7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</row>
    <row r="878" spans="1:13" ht="12.7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</row>
    <row r="879" spans="1:13" ht="12.7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</row>
    <row r="880" spans="1:13" ht="12.7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</row>
    <row r="881" spans="1:13" ht="12.7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</row>
    <row r="882" spans="1:13" ht="12.7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</row>
    <row r="883" spans="1:13" ht="12.7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</row>
    <row r="884" spans="1:13" ht="12.7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</row>
    <row r="885" spans="1:13" ht="12.7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</row>
    <row r="886" spans="1:13" ht="12.7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</row>
    <row r="887" spans="1:13" ht="12.7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</row>
    <row r="888" spans="1:13" ht="12.7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</row>
    <row r="889" spans="1:13" ht="12.7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</row>
    <row r="890" spans="1:13" ht="12.7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</row>
    <row r="891" spans="1:13" ht="12.7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</row>
    <row r="892" spans="1:13" ht="12.7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</row>
    <row r="893" spans="1:13" ht="12.7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</row>
    <row r="894" spans="1:13" ht="12.7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</row>
    <row r="895" spans="1:13" ht="12.7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</row>
    <row r="896" spans="1:13" ht="12.7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</row>
    <row r="897" spans="1:13" ht="12.7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</row>
    <row r="898" spans="1:13" ht="12.7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</row>
    <row r="899" spans="1:13" ht="12.7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</row>
    <row r="900" spans="1:13" ht="12.7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</row>
    <row r="901" spans="1:13" ht="12.7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</row>
    <row r="902" spans="1:13" ht="12.7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</row>
    <row r="903" spans="1:13" ht="12.7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</row>
    <row r="904" spans="1:13" ht="12.7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</row>
    <row r="905" spans="1:13" ht="12.7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</row>
    <row r="906" spans="1:13" ht="12.7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</row>
    <row r="907" spans="1:13" ht="12.7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</row>
    <row r="908" spans="1:13" ht="12.7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</row>
    <row r="909" spans="1:13" ht="12.7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</row>
    <row r="910" spans="1:13" ht="12.7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</row>
    <row r="911" spans="1:13" ht="12.7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</row>
    <row r="912" spans="1:13" ht="12.7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</row>
    <row r="913" spans="1:13" ht="12.7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</row>
    <row r="914" spans="1:13" ht="12.7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</row>
    <row r="915" spans="1:13" ht="12.7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</row>
    <row r="916" spans="1:13" ht="12.7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</row>
    <row r="917" spans="1:13" ht="12.7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</row>
    <row r="918" spans="1:13" ht="12.7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</row>
    <row r="919" spans="1:13" ht="12.7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</row>
    <row r="920" spans="1:13" ht="12.7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</row>
    <row r="921" spans="1:13" ht="12.7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</row>
    <row r="922" spans="1:13" ht="12.7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</row>
    <row r="923" spans="1:13" ht="12.7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</row>
    <row r="924" spans="1:13" ht="12.7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</row>
    <row r="925" spans="1:13" ht="12.7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</row>
    <row r="926" spans="1:13" ht="12.7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</row>
    <row r="927" spans="1:13" ht="12.7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</row>
    <row r="928" spans="1:13" ht="12.7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</row>
    <row r="929" spans="1:13" ht="12.7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</row>
    <row r="930" spans="1:13" ht="12.7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</row>
    <row r="931" spans="1:13" ht="12.7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</row>
    <row r="932" spans="1:13" ht="12.7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</row>
    <row r="933" spans="1:13" ht="12.7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</row>
    <row r="934" spans="1:13" ht="12.7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</row>
    <row r="935" spans="1:13" ht="12.7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</row>
    <row r="936" spans="1:13" ht="12.7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</row>
    <row r="937" spans="1:13" ht="12.7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</row>
    <row r="938" spans="1:13" ht="12.7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</row>
    <row r="939" spans="1:13" ht="12.7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</row>
    <row r="940" spans="1:13" ht="12.7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</row>
    <row r="941" spans="1:13" ht="12.7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</row>
    <row r="942" spans="1:13" ht="12.7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</row>
    <row r="943" spans="1:13" ht="12.7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</row>
    <row r="944" spans="1:13" ht="12.7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</row>
    <row r="945" spans="1:13" ht="12.7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</row>
    <row r="946" spans="1:13" ht="12.7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</row>
    <row r="947" spans="1:13" ht="12.7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</row>
    <row r="948" spans="1:13" ht="12.7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</row>
    <row r="949" spans="1:13" ht="12.7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</row>
    <row r="950" spans="1:13" ht="12.7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</row>
    <row r="951" spans="1:13" ht="12.7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</row>
    <row r="952" spans="1:13" ht="12.7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</row>
    <row r="953" spans="1:13" ht="12.7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</row>
    <row r="954" spans="1:13" ht="12.7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</row>
    <row r="955" spans="1:13" ht="12.7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</row>
    <row r="956" spans="1:13" ht="12.7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</row>
    <row r="957" spans="1:13" ht="12.7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</row>
    <row r="958" spans="1:13" ht="12.7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</row>
    <row r="959" spans="1:13" ht="12.7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</row>
    <row r="960" spans="1:13" ht="12.7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</row>
    <row r="961" spans="1:13" ht="12.7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</row>
    <row r="962" spans="1:13" ht="12.7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</row>
    <row r="963" spans="1:13" ht="12.7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</row>
    <row r="964" spans="1:13" ht="12.7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</row>
    <row r="965" spans="1:13" ht="12.7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</row>
    <row r="966" spans="1:13" ht="12.7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</row>
    <row r="967" spans="1:13" ht="12.7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</row>
    <row r="968" spans="1:13" ht="12.7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</row>
    <row r="969" spans="1:13" ht="12.7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</row>
    <row r="970" spans="1:13" ht="12.7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</row>
    <row r="971" spans="1:13" ht="12.7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</row>
    <row r="972" spans="1:13" ht="12.7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</row>
    <row r="973" spans="1:13" ht="12.7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</row>
    <row r="974" spans="1:13" ht="12.7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</row>
    <row r="975" spans="1:13" ht="12.7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</row>
    <row r="976" spans="1:13" ht="12.7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</row>
    <row r="977" spans="1:13" ht="12.7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</row>
    <row r="978" spans="1:13" ht="12.7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</row>
    <row r="979" spans="1:13" ht="12.7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</row>
    <row r="980" spans="1:13" ht="12.7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</row>
    <row r="981" spans="1:13" ht="12.7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</row>
    <row r="982" spans="1:13" ht="12.7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</row>
    <row r="983" spans="1:13" ht="12.7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</row>
    <row r="984" spans="1:13" ht="12.7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</row>
    <row r="985" spans="1:13" ht="12.7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</row>
    <row r="986" spans="1:13" ht="12.7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</row>
    <row r="987" spans="1:13" ht="12.7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</row>
    <row r="988" spans="1:13" ht="12.7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</row>
    <row r="989" spans="1:13" ht="12.7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</row>
    <row r="990" spans="1:13" ht="12.7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</row>
    <row r="991" spans="1:13" ht="12.7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</row>
    <row r="992" spans="1:13" ht="12.7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</row>
    <row r="993" spans="1:13" ht="12.7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</row>
    <row r="994" spans="1:13" ht="12.7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</row>
    <row r="995" spans="1:13" ht="12.7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</row>
    <row r="996" spans="1:13" ht="12.7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</row>
    <row r="997" spans="1:13" ht="12.7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</row>
    <row r="998" spans="1:13" ht="12.7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</row>
    <row r="999" spans="1:13" ht="12.7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</row>
    <row r="1000" spans="1:13" ht="12.7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</row>
    <row r="1001" spans="1:13" ht="12.7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</row>
    <row r="1002" spans="1:13" ht="12.7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</row>
    <row r="1003" spans="1:13" ht="12.7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</row>
    <row r="1004" spans="1:13" ht="12.7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O1003"/>
  <sheetViews>
    <sheetView tabSelected="1" workbookViewId="0">
      <selection activeCell="F32" sqref="F32"/>
    </sheetView>
  </sheetViews>
  <sheetFormatPr defaultColWidth="12.5703125" defaultRowHeight="15.75" customHeight="1"/>
  <cols>
    <col min="1" max="1" width="20.5703125" style="15" customWidth="1"/>
    <col min="2" max="2" width="17" style="15" customWidth="1"/>
    <col min="3" max="3" width="15.42578125" style="15" customWidth="1"/>
    <col min="4" max="4" width="15.5703125" style="15" customWidth="1"/>
    <col min="5" max="6" width="14.42578125" style="15" bestFit="1" customWidth="1"/>
    <col min="7" max="7" width="26.42578125" style="15" customWidth="1"/>
    <col min="8" max="8" width="16" style="15" customWidth="1"/>
    <col min="9" max="9" width="15.140625" style="15" customWidth="1"/>
    <col min="10" max="10" width="16.5703125" style="15" customWidth="1"/>
    <col min="11" max="11" width="15.42578125" style="15" customWidth="1"/>
    <col min="12" max="12" width="14.28515625" style="15" customWidth="1"/>
    <col min="13" max="13" width="15" style="15" customWidth="1"/>
    <col min="14" max="14" width="18.140625" style="15" customWidth="1"/>
    <col min="15" max="15" width="13.42578125" style="15" bestFit="1" customWidth="1"/>
    <col min="16" max="16384" width="12.5703125" style="15"/>
  </cols>
  <sheetData>
    <row r="2" spans="1:14" ht="12.75"/>
    <row r="3" spans="1:14" s="102" customFormat="1" ht="127.5">
      <c r="G3" s="103" t="s">
        <v>82</v>
      </c>
    </row>
    <row r="4" spans="1:14" ht="0.75" hidden="1" customHeight="1"/>
    <row r="5" spans="1:14" ht="15.75" hidden="1" customHeight="1"/>
    <row r="6" spans="1:14" ht="0.75" hidden="1" customHeight="1"/>
    <row r="7" spans="1:14" ht="15.75" hidden="1" customHeight="1"/>
    <row r="8" spans="1:14" ht="15.75" hidden="1" customHeight="1"/>
    <row r="9" spans="1:14" ht="15.75" hidden="1" customHeight="1"/>
    <row r="10" spans="1:14" ht="15.75" hidden="1" customHeight="1"/>
    <row r="11" spans="1:14" ht="0.75" customHeight="1"/>
    <row r="12" spans="1:14" ht="0.75" customHeight="1"/>
    <row r="13" spans="1:14" ht="1.5" hidden="1" customHeight="1"/>
    <row r="14" spans="1:14" ht="15.75" hidden="1" customHeight="1"/>
    <row r="15" spans="1:14" s="16" customFormat="1" ht="30">
      <c r="A15" s="64" t="s">
        <v>0</v>
      </c>
      <c r="B15" s="64">
        <v>1</v>
      </c>
      <c r="C15" s="64">
        <v>2</v>
      </c>
      <c r="D15" s="64">
        <v>3</v>
      </c>
      <c r="E15" s="64">
        <v>4</v>
      </c>
      <c r="F15" s="64">
        <v>5</v>
      </c>
      <c r="G15" s="64">
        <v>6</v>
      </c>
      <c r="H15" s="64">
        <v>7</v>
      </c>
      <c r="I15" s="64">
        <v>8</v>
      </c>
      <c r="J15" s="64">
        <v>9</v>
      </c>
      <c r="K15" s="64">
        <v>10</v>
      </c>
      <c r="L15" s="64">
        <v>11</v>
      </c>
      <c r="M15" s="64">
        <v>12</v>
      </c>
      <c r="N15" s="65"/>
    </row>
    <row r="16" spans="1:14" ht="15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5" s="17" customFormat="1" ht="75">
      <c r="A17" s="70" t="s">
        <v>1</v>
      </c>
      <c r="B17" s="70">
        <v>3000000</v>
      </c>
      <c r="C17" s="70">
        <v>3000000</v>
      </c>
      <c r="D17" s="70">
        <v>3000000</v>
      </c>
      <c r="E17" s="70">
        <v>3000000</v>
      </c>
      <c r="F17" s="70">
        <v>3000000</v>
      </c>
      <c r="G17" s="70">
        <v>3000000</v>
      </c>
      <c r="H17" s="70">
        <v>3000000</v>
      </c>
      <c r="I17" s="70">
        <v>3000000</v>
      </c>
      <c r="J17" s="70">
        <v>3000000</v>
      </c>
      <c r="K17" s="70">
        <v>3000000</v>
      </c>
      <c r="L17" s="70">
        <v>3000000</v>
      </c>
      <c r="M17" s="70">
        <v>3000000</v>
      </c>
      <c r="N17" s="71"/>
    </row>
    <row r="18" spans="1:15" s="17" customFormat="1" ht="15">
      <c r="A18" s="70" t="s">
        <v>2</v>
      </c>
      <c r="B18" s="70">
        <v>3000000</v>
      </c>
      <c r="C18" s="70">
        <v>3000000</v>
      </c>
      <c r="D18" s="70">
        <v>3000000</v>
      </c>
      <c r="E18" s="70">
        <v>2000000</v>
      </c>
      <c r="F18" s="70">
        <v>2000000</v>
      </c>
      <c r="G18" s="70">
        <v>2000000</v>
      </c>
      <c r="H18" s="70">
        <v>2000000</v>
      </c>
      <c r="I18" s="70">
        <v>2000000</v>
      </c>
      <c r="J18" s="70">
        <v>2000000</v>
      </c>
      <c r="K18" s="70">
        <v>2000000</v>
      </c>
      <c r="L18" s="70">
        <v>2000000</v>
      </c>
      <c r="M18" s="70">
        <v>2000000</v>
      </c>
      <c r="N18" s="71"/>
    </row>
    <row r="19" spans="1:15" s="17" customFormat="1" ht="30">
      <c r="A19" s="70" t="s">
        <v>9</v>
      </c>
      <c r="B19" s="70">
        <v>1000000</v>
      </c>
      <c r="C19" s="70">
        <v>1000000</v>
      </c>
      <c r="D19" s="70">
        <v>1000000</v>
      </c>
      <c r="E19" s="70">
        <v>1000000</v>
      </c>
      <c r="F19" s="70">
        <v>1000000</v>
      </c>
      <c r="G19" s="70">
        <v>1000000</v>
      </c>
      <c r="H19" s="70">
        <v>1000000</v>
      </c>
      <c r="I19" s="70">
        <v>1000000</v>
      </c>
      <c r="J19" s="70">
        <v>1000000</v>
      </c>
      <c r="K19" s="70">
        <v>1000000</v>
      </c>
      <c r="L19" s="70">
        <v>1000000</v>
      </c>
      <c r="M19" s="70">
        <v>1000000</v>
      </c>
      <c r="N19" s="71"/>
    </row>
    <row r="20" spans="1:15" s="17" customFormat="1" ht="15">
      <c r="A20" s="70" t="s">
        <v>4</v>
      </c>
      <c r="B20" s="70">
        <v>600000</v>
      </c>
      <c r="C20" s="70">
        <v>600000</v>
      </c>
      <c r="D20" s="70">
        <v>600000</v>
      </c>
      <c r="E20" s="70">
        <v>600000</v>
      </c>
      <c r="F20" s="70">
        <v>1000000</v>
      </c>
      <c r="G20" s="70">
        <v>1000000</v>
      </c>
      <c r="H20" s="70">
        <v>1000000</v>
      </c>
      <c r="I20" s="70">
        <v>1000000</v>
      </c>
      <c r="J20" s="70">
        <v>1000000</v>
      </c>
      <c r="K20" s="70">
        <v>1000000</v>
      </c>
      <c r="L20" s="70">
        <v>1000000</v>
      </c>
      <c r="M20" s="70">
        <v>1000000</v>
      </c>
      <c r="N20" s="71"/>
    </row>
    <row r="21" spans="1:15" s="17" customFormat="1" ht="15">
      <c r="A21" s="70" t="s">
        <v>5</v>
      </c>
      <c r="B21" s="70">
        <v>300000</v>
      </c>
      <c r="C21" s="70">
        <v>300000</v>
      </c>
      <c r="D21" s="70">
        <v>300000</v>
      </c>
      <c r="E21" s="70">
        <v>300000</v>
      </c>
      <c r="F21" s="70">
        <v>300000</v>
      </c>
      <c r="G21" s="70">
        <v>300000</v>
      </c>
      <c r="H21" s="70">
        <v>300000</v>
      </c>
      <c r="I21" s="70">
        <v>300000</v>
      </c>
      <c r="J21" s="70">
        <v>300000</v>
      </c>
      <c r="K21" s="70">
        <v>300000</v>
      </c>
      <c r="L21" s="70">
        <v>300000</v>
      </c>
      <c r="M21" s="70">
        <v>300000</v>
      </c>
      <c r="N21" s="71"/>
    </row>
    <row r="22" spans="1:15" s="17" customFormat="1" ht="15">
      <c r="A22" s="70" t="s">
        <v>6</v>
      </c>
      <c r="B22" s="70">
        <v>300000</v>
      </c>
      <c r="C22" s="70">
        <v>300000</v>
      </c>
      <c r="D22" s="70">
        <v>300000</v>
      </c>
      <c r="E22" s="70">
        <v>300000</v>
      </c>
      <c r="F22" s="70">
        <v>300000</v>
      </c>
      <c r="G22" s="70">
        <v>300000</v>
      </c>
      <c r="H22" s="70">
        <v>300000</v>
      </c>
      <c r="I22" s="70">
        <v>300000</v>
      </c>
      <c r="J22" s="70">
        <v>300000</v>
      </c>
      <c r="K22" s="70">
        <v>300000</v>
      </c>
      <c r="L22" s="70">
        <v>300000</v>
      </c>
      <c r="M22" s="70">
        <v>300000</v>
      </c>
      <c r="N22" s="71"/>
    </row>
    <row r="23" spans="1:15" s="17" customFormat="1" ht="15">
      <c r="A23" s="70" t="s">
        <v>7</v>
      </c>
      <c r="B23" s="70">
        <v>50000</v>
      </c>
      <c r="C23" s="70">
        <v>50000</v>
      </c>
      <c r="D23" s="70">
        <v>50000</v>
      </c>
      <c r="E23" s="70">
        <v>50000</v>
      </c>
      <c r="F23" s="70">
        <v>50000</v>
      </c>
      <c r="G23" s="70">
        <v>50000</v>
      </c>
      <c r="H23" s="70">
        <v>100000</v>
      </c>
      <c r="I23" s="70">
        <v>100000</v>
      </c>
      <c r="J23" s="70">
        <v>100000</v>
      </c>
      <c r="K23" s="70">
        <v>100000</v>
      </c>
      <c r="L23" s="70">
        <v>100000</v>
      </c>
      <c r="M23" s="70">
        <v>100000</v>
      </c>
      <c r="N23" s="71"/>
    </row>
    <row r="24" spans="1:15" s="18" customFormat="1" ht="15">
      <c r="A24" s="67" t="s">
        <v>10</v>
      </c>
      <c r="B24" s="67">
        <f>SUM(B17:B23)</f>
        <v>8250000</v>
      </c>
      <c r="C24" s="67">
        <f t="shared" ref="C24:M24" si="0">SUM(C17:C23)</f>
        <v>8250000</v>
      </c>
      <c r="D24" s="67">
        <f t="shared" si="0"/>
        <v>8250000</v>
      </c>
      <c r="E24" s="67">
        <f t="shared" si="0"/>
        <v>7250000</v>
      </c>
      <c r="F24" s="67">
        <f t="shared" si="0"/>
        <v>7650000</v>
      </c>
      <c r="G24" s="67">
        <f t="shared" si="0"/>
        <v>7650000</v>
      </c>
      <c r="H24" s="67">
        <f t="shared" si="0"/>
        <v>7700000</v>
      </c>
      <c r="I24" s="67">
        <f t="shared" si="0"/>
        <v>7700000</v>
      </c>
      <c r="J24" s="67">
        <f t="shared" si="0"/>
        <v>7700000</v>
      </c>
      <c r="K24" s="67">
        <f t="shared" si="0"/>
        <v>7700000</v>
      </c>
      <c r="L24" s="67">
        <f t="shared" si="0"/>
        <v>7700000</v>
      </c>
      <c r="M24" s="67">
        <f t="shared" si="0"/>
        <v>7700000</v>
      </c>
      <c r="N24" s="67"/>
    </row>
    <row r="25" spans="1:15" s="18" customFormat="1" ht="30">
      <c r="A25" s="67" t="s">
        <v>11</v>
      </c>
      <c r="B25" s="67">
        <f>'1 год'!M24+B24</f>
        <v>97900000</v>
      </c>
      <c r="C25" s="67">
        <f t="shared" ref="C25:M25" si="1">B25+C24</f>
        <v>106150000</v>
      </c>
      <c r="D25" s="67">
        <f t="shared" si="1"/>
        <v>114400000</v>
      </c>
      <c r="E25" s="67">
        <f t="shared" si="1"/>
        <v>121650000</v>
      </c>
      <c r="F25" s="67">
        <f t="shared" si="1"/>
        <v>129300000</v>
      </c>
      <c r="G25" s="67">
        <f t="shared" si="1"/>
        <v>136950000</v>
      </c>
      <c r="H25" s="67">
        <f t="shared" si="1"/>
        <v>144650000</v>
      </c>
      <c r="I25" s="67">
        <f t="shared" si="1"/>
        <v>152350000</v>
      </c>
      <c r="J25" s="67">
        <f t="shared" si="1"/>
        <v>160050000</v>
      </c>
      <c r="K25" s="67">
        <f t="shared" si="1"/>
        <v>167750000</v>
      </c>
      <c r="L25" s="67">
        <f t="shared" si="1"/>
        <v>175450000</v>
      </c>
      <c r="M25" s="67">
        <f t="shared" si="1"/>
        <v>183150000</v>
      </c>
      <c r="N25" s="68"/>
    </row>
    <row r="26" spans="1:15" ht="0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6"/>
    </row>
    <row r="27" spans="1:15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6"/>
    </row>
    <row r="28" spans="1:15" s="16" customFormat="1" ht="15">
      <c r="A28" s="61" t="s">
        <v>8</v>
      </c>
      <c r="B28" s="61">
        <v>1500000</v>
      </c>
      <c r="C28" s="61">
        <v>2000000</v>
      </c>
      <c r="D28" s="61">
        <v>2500000</v>
      </c>
      <c r="E28" s="61">
        <v>3000000</v>
      </c>
      <c r="F28" s="61">
        <v>3500000</v>
      </c>
      <c r="G28" s="61">
        <v>50000000</v>
      </c>
      <c r="H28" s="61">
        <v>4500000</v>
      </c>
      <c r="I28" s="61">
        <v>4500000</v>
      </c>
      <c r="J28" s="61">
        <v>6000000</v>
      </c>
      <c r="K28" s="61">
        <v>6000000</v>
      </c>
      <c r="L28" s="61">
        <v>6000000</v>
      </c>
      <c r="M28" s="61">
        <v>9000000</v>
      </c>
      <c r="N28" s="74"/>
    </row>
    <row r="29" spans="1:15" s="20" customFormat="1" ht="45">
      <c r="A29" s="61" t="s">
        <v>13</v>
      </c>
      <c r="B29" s="61">
        <f>'1 год'!M27+'2 год'!B28</f>
        <v>5000000</v>
      </c>
      <c r="C29" s="61">
        <f>B29+C28</f>
        <v>7000000</v>
      </c>
      <c r="D29" s="61">
        <f>C29+D28</f>
        <v>9500000</v>
      </c>
      <c r="E29" s="61">
        <f>D29+E28</f>
        <v>12500000</v>
      </c>
      <c r="F29" s="61">
        <f>E29+F28</f>
        <v>16000000</v>
      </c>
      <c r="G29" s="61">
        <f>G28+F29</f>
        <v>66000000</v>
      </c>
      <c r="H29" s="61">
        <f t="shared" ref="H29:M29" si="2">G29+H28</f>
        <v>70500000</v>
      </c>
      <c r="I29" s="61">
        <f t="shared" si="2"/>
        <v>75000000</v>
      </c>
      <c r="J29" s="61">
        <f t="shared" si="2"/>
        <v>81000000</v>
      </c>
      <c r="K29" s="61">
        <f t="shared" si="2"/>
        <v>87000000</v>
      </c>
      <c r="L29" s="61">
        <f t="shared" si="2"/>
        <v>93000000</v>
      </c>
      <c r="M29" s="61">
        <f t="shared" si="2"/>
        <v>102000000</v>
      </c>
      <c r="N29" s="74"/>
    </row>
    <row r="30" spans="1:15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6"/>
    </row>
    <row r="31" spans="1:15" s="112" customFormat="1" ht="15">
      <c r="A31" s="110" t="s">
        <v>12</v>
      </c>
      <c r="B31" s="110">
        <f>B29-B25</f>
        <v>-92900000</v>
      </c>
      <c r="C31" s="110">
        <f>C29-C25</f>
        <v>-99150000</v>
      </c>
      <c r="D31" s="110">
        <f>D29-D25</f>
        <v>-104900000</v>
      </c>
      <c r="E31" s="110">
        <f>E29-E25</f>
        <v>-109150000</v>
      </c>
      <c r="F31" s="110">
        <f>F29-F25</f>
        <v>-113300000</v>
      </c>
      <c r="G31" s="110">
        <f>G29-G25</f>
        <v>-70950000</v>
      </c>
      <c r="H31" s="110">
        <f>H29-H25</f>
        <v>-74150000</v>
      </c>
      <c r="I31" s="110">
        <f>I29-I25</f>
        <v>-77350000</v>
      </c>
      <c r="J31" s="110">
        <f t="shared" ref="J31:L31" si="3">J29-J25</f>
        <v>-79050000</v>
      </c>
      <c r="K31" s="110">
        <f t="shared" si="3"/>
        <v>-80750000</v>
      </c>
      <c r="L31" s="110">
        <f t="shared" si="3"/>
        <v>-82450000</v>
      </c>
      <c r="M31" s="110">
        <f>M29-M25</f>
        <v>-81150000</v>
      </c>
      <c r="N31" s="111"/>
    </row>
    <row r="32" spans="1:15" ht="15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</row>
    <row r="33" spans="1:15" ht="15.75" customHeight="1">
      <c r="A33" s="4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5" ht="15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</row>
    <row r="35" spans="1:15" ht="15.75" customHeight="1">
      <c r="A35" s="4"/>
      <c r="B35" s="7"/>
      <c r="C35" s="7"/>
      <c r="D35" s="7"/>
      <c r="E35" s="2"/>
      <c r="F35" s="8"/>
      <c r="G35" s="8"/>
      <c r="H35" s="7"/>
      <c r="I35" s="7"/>
      <c r="J35" s="7"/>
      <c r="K35" s="7"/>
      <c r="L35" s="7"/>
      <c r="M35" s="7"/>
      <c r="N35" s="3"/>
    </row>
    <row r="36" spans="1:15" ht="15.75" customHeight="1">
      <c r="A36" s="4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5" ht="15.75" customHeight="1">
      <c r="A37" s="4"/>
      <c r="B37" s="4"/>
      <c r="C37" s="7"/>
      <c r="D37" s="7"/>
      <c r="E37" s="2"/>
      <c r="F37" s="2"/>
      <c r="G37" s="7"/>
      <c r="H37" s="7"/>
      <c r="I37" s="7"/>
      <c r="J37" s="7"/>
      <c r="K37" s="7"/>
      <c r="L37" s="7"/>
      <c r="M37" s="7"/>
      <c r="N37" s="3"/>
    </row>
    <row r="38" spans="1:15" ht="15.75" customHeight="1">
      <c r="A38" s="4"/>
      <c r="B38" s="7"/>
      <c r="C38" s="7"/>
      <c r="D38" s="7"/>
      <c r="E38" s="7"/>
      <c r="F38" s="7"/>
      <c r="G38" s="7"/>
      <c r="H38" s="7"/>
      <c r="I38" s="7"/>
      <c r="J38" s="7"/>
      <c r="K38" s="2"/>
      <c r="L38" s="2"/>
      <c r="M38" s="2"/>
      <c r="N38" s="3"/>
    </row>
    <row r="39" spans="1:15" ht="15.75" customHeight="1">
      <c r="A39" s="4"/>
      <c r="B39" s="2"/>
      <c r="C39" s="2"/>
      <c r="D39" s="7"/>
      <c r="E39" s="7"/>
      <c r="F39" s="7"/>
      <c r="G39" s="7"/>
      <c r="H39" s="7"/>
      <c r="I39" s="7"/>
      <c r="J39" s="7"/>
      <c r="K39" s="2"/>
      <c r="L39" s="2"/>
      <c r="M39" s="2"/>
      <c r="N39" s="3"/>
    </row>
    <row r="40" spans="1:15" ht="15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</row>
    <row r="41" spans="1:15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O42" s="3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F1000"/>
  <sheetViews>
    <sheetView workbookViewId="0">
      <selection activeCell="G14" sqref="G14"/>
    </sheetView>
  </sheetViews>
  <sheetFormatPr defaultColWidth="12.5703125" defaultRowHeight="15.75" customHeight="1"/>
  <cols>
    <col min="1" max="1" width="25.5703125" customWidth="1"/>
    <col min="2" max="2" width="14.42578125" bestFit="1" customWidth="1"/>
    <col min="3" max="3" width="14.28515625" customWidth="1"/>
    <col min="4" max="4" width="15.42578125" customWidth="1"/>
    <col min="5" max="5" width="14.5703125" customWidth="1"/>
    <col min="6" max="7" width="16.42578125" customWidth="1"/>
    <col min="8" max="13" width="13.85546875" bestFit="1" customWidth="1"/>
    <col min="14" max="14" width="18.140625" customWidth="1"/>
    <col min="15" max="15" width="13.85546875" bestFit="1" customWidth="1"/>
  </cols>
  <sheetData>
    <row r="1" spans="1:32" s="21" customFormat="1" ht="15.75" customHeight="1">
      <c r="A1" s="52" t="s">
        <v>0</v>
      </c>
      <c r="B1" s="53">
        <v>1</v>
      </c>
      <c r="C1" s="53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6"/>
      <c r="O1" s="56"/>
    </row>
    <row r="2" spans="1:32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32" s="21" customFormat="1" ht="15.75" customHeight="1">
      <c r="A3" s="52" t="s">
        <v>1</v>
      </c>
      <c r="B3" s="54">
        <v>3000000</v>
      </c>
      <c r="C3" s="54">
        <v>3000000</v>
      </c>
      <c r="D3" s="54">
        <v>3000000</v>
      </c>
      <c r="E3" s="54">
        <v>3000000</v>
      </c>
      <c r="F3" s="54">
        <v>3000000</v>
      </c>
      <c r="G3" s="54">
        <v>3000000</v>
      </c>
      <c r="H3" s="54">
        <v>3000000</v>
      </c>
      <c r="I3" s="54">
        <v>3000000</v>
      </c>
      <c r="J3" s="54">
        <v>3000000</v>
      </c>
      <c r="K3" s="54">
        <v>3000000</v>
      </c>
      <c r="L3" s="54">
        <v>3000000</v>
      </c>
      <c r="M3" s="54">
        <v>3000000</v>
      </c>
      <c r="N3" s="57"/>
      <c r="O3" s="58"/>
    </row>
    <row r="4" spans="1:32" s="21" customFormat="1" ht="15.75" customHeight="1">
      <c r="A4" s="52" t="s">
        <v>2</v>
      </c>
      <c r="B4" s="55">
        <v>2000000</v>
      </c>
      <c r="C4" s="55">
        <v>2000000</v>
      </c>
      <c r="D4" s="55">
        <v>2000000</v>
      </c>
      <c r="E4" s="54">
        <v>2000000</v>
      </c>
      <c r="F4" s="55">
        <v>2000000</v>
      </c>
      <c r="G4" s="55">
        <v>2000000</v>
      </c>
      <c r="H4" s="55">
        <v>2000000</v>
      </c>
      <c r="I4" s="55">
        <v>2000000</v>
      </c>
      <c r="J4" s="55">
        <v>2000000</v>
      </c>
      <c r="K4" s="55">
        <v>2000000</v>
      </c>
      <c r="L4" s="55">
        <v>2000000</v>
      </c>
      <c r="M4" s="55">
        <v>2000000</v>
      </c>
      <c r="N4" s="57"/>
      <c r="O4" s="58"/>
    </row>
    <row r="5" spans="1:32" s="21" customFormat="1" ht="15.75" customHeight="1">
      <c r="A5" s="52" t="s">
        <v>9</v>
      </c>
      <c r="B5" s="55">
        <v>2000000</v>
      </c>
      <c r="C5" s="55">
        <v>2000000</v>
      </c>
      <c r="D5" s="55">
        <v>2000000</v>
      </c>
      <c r="E5" s="55">
        <v>2000000</v>
      </c>
      <c r="F5" s="55">
        <v>2000000</v>
      </c>
      <c r="G5" s="55">
        <v>2000000</v>
      </c>
      <c r="H5" s="55">
        <v>2000000</v>
      </c>
      <c r="I5" s="55">
        <v>2000000</v>
      </c>
      <c r="J5" s="55">
        <v>2000000</v>
      </c>
      <c r="K5" s="55">
        <v>2000000</v>
      </c>
      <c r="L5" s="55">
        <v>2000000</v>
      </c>
      <c r="M5" s="55">
        <v>2000000</v>
      </c>
      <c r="N5" s="57"/>
      <c r="O5" s="58"/>
    </row>
    <row r="6" spans="1:32" s="21" customFormat="1" ht="15.75" customHeight="1">
      <c r="A6" s="52" t="s">
        <v>4</v>
      </c>
      <c r="B6" s="54">
        <v>1000000</v>
      </c>
      <c r="C6" s="54">
        <v>1000000</v>
      </c>
      <c r="D6" s="54">
        <v>1000000</v>
      </c>
      <c r="E6" s="54">
        <v>1000000</v>
      </c>
      <c r="F6" s="54">
        <v>1500000</v>
      </c>
      <c r="G6" s="55">
        <v>1500000</v>
      </c>
      <c r="H6" s="55">
        <v>1500000</v>
      </c>
      <c r="I6" s="55">
        <v>1500000</v>
      </c>
      <c r="J6" s="55">
        <v>1500000</v>
      </c>
      <c r="K6" s="55">
        <v>2000000</v>
      </c>
      <c r="L6" s="55">
        <v>2000000</v>
      </c>
      <c r="M6" s="55">
        <v>2000000</v>
      </c>
      <c r="N6" s="57"/>
      <c r="O6" s="58"/>
    </row>
    <row r="7" spans="1:32" s="21" customFormat="1" ht="15.75" customHeight="1">
      <c r="A7" s="52" t="s">
        <v>5</v>
      </c>
      <c r="B7" s="55">
        <v>300000</v>
      </c>
      <c r="C7" s="55">
        <v>300000</v>
      </c>
      <c r="D7" s="55">
        <v>300000</v>
      </c>
      <c r="E7" s="55">
        <v>300000</v>
      </c>
      <c r="F7" s="55">
        <v>300000</v>
      </c>
      <c r="G7" s="55">
        <v>300000</v>
      </c>
      <c r="H7" s="55">
        <v>300000</v>
      </c>
      <c r="I7" s="55">
        <v>300000</v>
      </c>
      <c r="J7" s="55">
        <v>300000</v>
      </c>
      <c r="K7" s="54">
        <v>300000</v>
      </c>
      <c r="L7" s="54">
        <v>300000</v>
      </c>
      <c r="M7" s="54">
        <v>300000</v>
      </c>
      <c r="N7" s="57"/>
      <c r="O7" s="58"/>
    </row>
    <row r="8" spans="1:32" s="21" customFormat="1" ht="15.75" customHeight="1">
      <c r="A8" s="52" t="s">
        <v>6</v>
      </c>
      <c r="B8" s="54">
        <v>300000</v>
      </c>
      <c r="C8" s="54">
        <v>300000</v>
      </c>
      <c r="D8" s="55">
        <v>300000</v>
      </c>
      <c r="E8" s="55">
        <v>300000</v>
      </c>
      <c r="F8" s="55">
        <v>300000</v>
      </c>
      <c r="G8" s="55">
        <v>300000</v>
      </c>
      <c r="H8" s="55">
        <v>300000</v>
      </c>
      <c r="I8" s="55">
        <v>300000</v>
      </c>
      <c r="J8" s="55">
        <v>300000</v>
      </c>
      <c r="K8" s="54">
        <v>300000</v>
      </c>
      <c r="L8" s="54">
        <v>300000</v>
      </c>
      <c r="M8" s="54">
        <v>300000</v>
      </c>
      <c r="N8" s="57"/>
      <c r="O8" s="58"/>
    </row>
    <row r="9" spans="1:32" s="21" customFormat="1" ht="15.75" customHeight="1">
      <c r="A9" s="52" t="s">
        <v>7</v>
      </c>
      <c r="B9" s="54">
        <v>50000</v>
      </c>
      <c r="C9" s="54">
        <v>50000</v>
      </c>
      <c r="D9" s="54">
        <v>50000</v>
      </c>
      <c r="E9" s="54">
        <v>50000</v>
      </c>
      <c r="F9" s="54">
        <v>50000</v>
      </c>
      <c r="G9" s="54">
        <v>50000</v>
      </c>
      <c r="H9" s="54">
        <v>100000</v>
      </c>
      <c r="I9" s="54">
        <v>100000</v>
      </c>
      <c r="J9" s="54">
        <v>100000</v>
      </c>
      <c r="K9" s="54">
        <v>100000</v>
      </c>
      <c r="L9" s="54">
        <v>100000</v>
      </c>
      <c r="M9" s="54">
        <v>100000</v>
      </c>
      <c r="N9" s="57"/>
      <c r="O9" s="58"/>
    </row>
    <row r="10" spans="1:32" s="24" customFormat="1" ht="15.75" customHeight="1">
      <c r="A10" s="48" t="s">
        <v>14</v>
      </c>
      <c r="B10" s="48">
        <f t="shared" ref="B10:M10" si="0">SUM(B1:B9)</f>
        <v>8650001</v>
      </c>
      <c r="C10" s="48">
        <f t="shared" si="0"/>
        <v>8650002</v>
      </c>
      <c r="D10" s="48">
        <f t="shared" si="0"/>
        <v>8650003</v>
      </c>
      <c r="E10" s="48">
        <f t="shared" si="0"/>
        <v>8650004</v>
      </c>
      <c r="F10" s="48">
        <f t="shared" si="0"/>
        <v>9150005</v>
      </c>
      <c r="G10" s="48">
        <f t="shared" si="0"/>
        <v>9150006</v>
      </c>
      <c r="H10" s="48">
        <f t="shared" si="0"/>
        <v>9200007</v>
      </c>
      <c r="I10" s="48">
        <f t="shared" si="0"/>
        <v>9200008</v>
      </c>
      <c r="J10" s="48">
        <f t="shared" si="0"/>
        <v>9200009</v>
      </c>
      <c r="K10" s="48">
        <f t="shared" si="0"/>
        <v>9700010</v>
      </c>
      <c r="L10" s="48">
        <f t="shared" si="0"/>
        <v>9700011</v>
      </c>
      <c r="M10" s="48">
        <f t="shared" si="0"/>
        <v>9700012</v>
      </c>
      <c r="N10" s="42"/>
      <c r="O10" s="59"/>
    </row>
    <row r="11" spans="1:32" s="24" customFormat="1" ht="30">
      <c r="A11" s="44" t="s">
        <v>15</v>
      </c>
      <c r="B11" s="44">
        <f>'2 год'!M25+'3 год'!B10</f>
        <v>191800001</v>
      </c>
      <c r="C11" s="44">
        <f t="shared" ref="C11:M11" si="1">B11+C10</f>
        <v>200450003</v>
      </c>
      <c r="D11" s="44">
        <f t="shared" si="1"/>
        <v>209100006</v>
      </c>
      <c r="E11" s="44">
        <f t="shared" si="1"/>
        <v>217750010</v>
      </c>
      <c r="F11" s="44">
        <f t="shared" si="1"/>
        <v>226900015</v>
      </c>
      <c r="G11" s="44">
        <f t="shared" si="1"/>
        <v>236050021</v>
      </c>
      <c r="H11" s="44">
        <f t="shared" si="1"/>
        <v>245250028</v>
      </c>
      <c r="I11" s="44">
        <f t="shared" si="1"/>
        <v>254450036</v>
      </c>
      <c r="J11" s="44">
        <f t="shared" si="1"/>
        <v>263650045</v>
      </c>
      <c r="K11" s="44">
        <f t="shared" si="1"/>
        <v>273350055</v>
      </c>
      <c r="L11" s="44">
        <f t="shared" si="1"/>
        <v>283050066</v>
      </c>
      <c r="M11" s="44">
        <f t="shared" si="1"/>
        <v>292750078</v>
      </c>
      <c r="N11" s="59"/>
      <c r="O11" s="42"/>
    </row>
    <row r="12" spans="1:32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7"/>
    </row>
    <row r="13" spans="1:32" s="23" customFormat="1" ht="15.75" customHeight="1">
      <c r="A13" s="77" t="s">
        <v>8</v>
      </c>
      <c r="B13" s="78">
        <v>9000000</v>
      </c>
      <c r="C13" s="79">
        <v>10000000</v>
      </c>
      <c r="D13" s="79">
        <v>10000000</v>
      </c>
      <c r="E13" s="79">
        <v>15000000</v>
      </c>
      <c r="F13" s="79">
        <v>18000000</v>
      </c>
      <c r="G13" s="79">
        <v>80000000</v>
      </c>
      <c r="H13" s="79">
        <v>20000000</v>
      </c>
      <c r="I13" s="79">
        <v>25000000</v>
      </c>
      <c r="J13" s="83">
        <v>25000000</v>
      </c>
      <c r="K13" s="83">
        <v>30000000</v>
      </c>
      <c r="L13" s="83">
        <v>30000000</v>
      </c>
      <c r="M13" s="83">
        <v>30000000</v>
      </c>
      <c r="N13" s="80"/>
      <c r="O13" s="63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23" customFormat="1" ht="30">
      <c r="A14" s="60" t="s">
        <v>16</v>
      </c>
      <c r="B14" s="61">
        <f>'2 год'!M29+'3 год'!B13</f>
        <v>111000000</v>
      </c>
      <c r="C14" s="61">
        <f t="shared" ref="C14:M14" si="2">B14+C13</f>
        <v>121000000</v>
      </c>
      <c r="D14" s="61">
        <f t="shared" si="2"/>
        <v>131000000</v>
      </c>
      <c r="E14" s="61">
        <f t="shared" si="2"/>
        <v>146000000</v>
      </c>
      <c r="F14" s="61">
        <f t="shared" si="2"/>
        <v>164000000</v>
      </c>
      <c r="G14" s="61">
        <f t="shared" si="2"/>
        <v>244000000</v>
      </c>
      <c r="H14" s="61">
        <f t="shared" si="2"/>
        <v>264000000</v>
      </c>
      <c r="I14" s="61">
        <f t="shared" si="2"/>
        <v>289000000</v>
      </c>
      <c r="J14" s="62">
        <f t="shared" si="2"/>
        <v>314000000</v>
      </c>
      <c r="K14" s="62">
        <f t="shared" si="2"/>
        <v>344000000</v>
      </c>
      <c r="L14" s="62">
        <f t="shared" si="2"/>
        <v>374000000</v>
      </c>
      <c r="M14" s="62">
        <f t="shared" si="2"/>
        <v>404000000</v>
      </c>
      <c r="N14" s="74"/>
      <c r="O14" s="63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7"/>
    </row>
    <row r="16" spans="1:32" s="25" customFormat="1" ht="15">
      <c r="A16" s="60" t="s">
        <v>17</v>
      </c>
      <c r="B16" s="61">
        <f>B14-B11</f>
        <v>-80800001</v>
      </c>
      <c r="C16" s="61">
        <f>C14-C11</f>
        <v>-79450003</v>
      </c>
      <c r="D16" s="61">
        <f>D14-D11</f>
        <v>-78100006</v>
      </c>
      <c r="E16" s="61">
        <f t="shared" ref="E16:M16" si="3">E14-E11</f>
        <v>-71750010</v>
      </c>
      <c r="F16" s="61">
        <f t="shared" si="3"/>
        <v>-62900015</v>
      </c>
      <c r="G16" s="61">
        <f t="shared" si="3"/>
        <v>7949979</v>
      </c>
      <c r="H16" s="61">
        <f t="shared" si="3"/>
        <v>18749972</v>
      </c>
      <c r="I16" s="61">
        <f t="shared" si="3"/>
        <v>34549964</v>
      </c>
      <c r="J16" s="62">
        <f t="shared" si="3"/>
        <v>50349955</v>
      </c>
      <c r="K16" s="62">
        <f t="shared" si="3"/>
        <v>70649945</v>
      </c>
      <c r="L16" s="62">
        <f t="shared" si="3"/>
        <v>90949934</v>
      </c>
      <c r="M16" s="62">
        <f t="shared" si="3"/>
        <v>111249922</v>
      </c>
      <c r="N16" s="61"/>
      <c r="O16" s="63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1:13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1:13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1:13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1:1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1:13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1:13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1:13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1:13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1:13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1:13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1:13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1:13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1:13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1:1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1:13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1:13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1:13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1:13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1:13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1:13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1:13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1:13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1:13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1:1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1:13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1:13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1:13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1:13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1:13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1:13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1:13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1:13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1:13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1:1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1:13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1:13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1:13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1:13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1:13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1:13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1:13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1:13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1:13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1:13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1:13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1:13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1:13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1:13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1:13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1:13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1:1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1:13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1:13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1:13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1:13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1:13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1:13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1:13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1:13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1:13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1:1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1:13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1:13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1:13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1:13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1:13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1:13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1:13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1:13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1:13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1:1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1:13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1:13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1:13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1:13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1:13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1:13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1:13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1:13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1:13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1:13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1:13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1:13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1:13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1:13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1:1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1:13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1:13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1:13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1:13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1:13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1:13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1:13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1:13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1:13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1:1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1:13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1:13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1:1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1:13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1:13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1:13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1:13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1:13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1:13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1:13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1:1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1:13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1:13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1:13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1:13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1:13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1:13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1:13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1:13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1:13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1:1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1:13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1:13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1:13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1:13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1:13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1:13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1:13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1:13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1:13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1:1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1:13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1:13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1:13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1:13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1:13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1:13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1:1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1:13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1:13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1:13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1:13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1:13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1:13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1:13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1:1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1:13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1:13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1:13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1:13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1:13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1:13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1:13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1:13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1:13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1:1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1:13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1:13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1:13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1:13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1:13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1:13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1:13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1:13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1:13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1:1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1:13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1:13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1:13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1:13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1:13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1:13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1:13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1:13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1:1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1:13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1:13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1:13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1:13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1:13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1:1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1:13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1:13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1:13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1:13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1:13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1:13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1:13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1:13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1:13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1:1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1:13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1:13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1:13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1:13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1:13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1:13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1:13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1:13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1:13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1:1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1:13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1:13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1:13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1:13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1:13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1:13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1:13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1:13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1:13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1:1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1:13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1:13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1:13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1:13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1:13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1:13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1:13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1:13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1:13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1:1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1:13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1:13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1:13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1:13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1:13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1:13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1:13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1:13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1:13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1:1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1:13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1:13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1:13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1:13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1:13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1:13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1:13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1:13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1:13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1:1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1:13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1:13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1:13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1:13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1:13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1:13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1:13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1:13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1:13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1:1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1:13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1:13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1:13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1:13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1:13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1:13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1:13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1:13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1:13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1:1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1:13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1:13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1:13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1:13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1:13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1:13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1:13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1:13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1:13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1:13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1:13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1:13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1:13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1:13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1:13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1:13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1:13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1:13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1:13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1:13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1:13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1:13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1:13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1:13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1:13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1:13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1:13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1:13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1:13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1:13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1:13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1:13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1:13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1:13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1:13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1:13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1:13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1:13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1:13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1:13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1:13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1:13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1:13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1:13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1:13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1:13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1:13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1:13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1:13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1:13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1:13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1:13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1:13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1:13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1:13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1:13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1:13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1:13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1:13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1:13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1:13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1:13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1:13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1:13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1:13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1:13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1:13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1:13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1:13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1:13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1:13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1:13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1:13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1:13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1:13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1:13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1:13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1:13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1:13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1:13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1:13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1:13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1:13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1:13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1:13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1:13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1:13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1:13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1:13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1:13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1:13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1:13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1:13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1:13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1:13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1:13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1:13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1:13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1:13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1:13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1:13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1:13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1:13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1:13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1:13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1:13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1:13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1:13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1:13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1:13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1:13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1:13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1:13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1:13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1:13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1:13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1:13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1:13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1:13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1:13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1:13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1:13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1:13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1:13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1:13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1:13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1:13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1:13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1:13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1:13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1:13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1:13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1:13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1:13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1:13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1:13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1:13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1:13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1:13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1:13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1:13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1:13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1:13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1:13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1:13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1:13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1:13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1:13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1:13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1:13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1:13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1:13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1:13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1:13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1:13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1:13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1:13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1:13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1:13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1:13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1:13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1:13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1:13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1:13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1:13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1:13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1:13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00"/>
  <sheetViews>
    <sheetView workbookViewId="0">
      <selection activeCell="A11" sqref="A11"/>
    </sheetView>
  </sheetViews>
  <sheetFormatPr defaultColWidth="12.5703125" defaultRowHeight="15.75" customHeight="1"/>
  <cols>
    <col min="1" max="1" width="19.140625" customWidth="1"/>
    <col min="2" max="2" width="17.42578125" customWidth="1"/>
    <col min="3" max="3" width="15.85546875" customWidth="1"/>
    <col min="4" max="4" width="15.5703125" customWidth="1"/>
    <col min="5" max="5" width="15.42578125" customWidth="1"/>
    <col min="6" max="6" width="15.28515625" customWidth="1"/>
    <col min="7" max="8" width="16" customWidth="1"/>
    <col min="9" max="9" width="17" customWidth="1"/>
    <col min="10" max="10" width="16" customWidth="1"/>
    <col min="11" max="11" width="15.42578125" customWidth="1"/>
    <col min="12" max="12" width="18" customWidth="1"/>
    <col min="13" max="13" width="20" customWidth="1"/>
    <col min="14" max="14" width="18.140625" customWidth="1"/>
  </cols>
  <sheetData>
    <row r="1" spans="1:25" ht="15.75" customHeight="1">
      <c r="A1" s="34" t="s">
        <v>0</v>
      </c>
      <c r="B1" s="35">
        <v>1</v>
      </c>
      <c r="C1" s="35">
        <v>2</v>
      </c>
      <c r="D1" s="35">
        <v>3</v>
      </c>
      <c r="E1" s="35">
        <v>4</v>
      </c>
      <c r="F1" s="35">
        <v>5</v>
      </c>
      <c r="G1" s="35">
        <v>6</v>
      </c>
      <c r="H1" s="35">
        <v>7</v>
      </c>
      <c r="I1" s="35">
        <v>8</v>
      </c>
      <c r="J1" s="35">
        <v>9</v>
      </c>
      <c r="K1" s="35">
        <v>10</v>
      </c>
      <c r="L1" s="35">
        <v>11</v>
      </c>
      <c r="M1" s="35">
        <v>12</v>
      </c>
      <c r="N1" s="36"/>
      <c r="O1" s="1"/>
    </row>
    <row r="2" spans="1:25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5" ht="15.75" customHeight="1">
      <c r="A3" s="34" t="s">
        <v>1</v>
      </c>
      <c r="B3" s="38">
        <v>3000000</v>
      </c>
      <c r="C3" s="38">
        <v>3000000</v>
      </c>
      <c r="D3" s="38">
        <v>3000000</v>
      </c>
      <c r="E3" s="38">
        <v>3000000</v>
      </c>
      <c r="F3" s="38">
        <v>3000000</v>
      </c>
      <c r="G3" s="38">
        <v>3000000</v>
      </c>
      <c r="H3" s="38">
        <v>3000000</v>
      </c>
      <c r="I3" s="38">
        <v>3000000</v>
      </c>
      <c r="J3" s="38">
        <v>3000000</v>
      </c>
      <c r="K3" s="38">
        <v>3000000</v>
      </c>
      <c r="L3" s="38">
        <v>3000000</v>
      </c>
      <c r="M3" s="38">
        <v>3000000</v>
      </c>
      <c r="N3" s="39"/>
    </row>
    <row r="4" spans="1:25" ht="15.75" customHeight="1">
      <c r="A4" s="34" t="s">
        <v>2</v>
      </c>
      <c r="B4" s="40">
        <v>2000000</v>
      </c>
      <c r="C4" s="40">
        <v>2000000</v>
      </c>
      <c r="D4" s="40">
        <v>2000000</v>
      </c>
      <c r="E4" s="38">
        <v>2000000</v>
      </c>
      <c r="F4" s="40">
        <v>2000000</v>
      </c>
      <c r="G4" s="40">
        <v>2000000</v>
      </c>
      <c r="H4" s="40">
        <v>2000000</v>
      </c>
      <c r="I4" s="40">
        <v>2000000</v>
      </c>
      <c r="J4" s="40">
        <v>2000000</v>
      </c>
      <c r="K4" s="40">
        <v>2000000</v>
      </c>
      <c r="L4" s="40">
        <v>2000000</v>
      </c>
      <c r="M4" s="40">
        <v>2000000</v>
      </c>
      <c r="N4" s="39"/>
    </row>
    <row r="5" spans="1:25" ht="15.75" customHeight="1">
      <c r="A5" s="34" t="s">
        <v>9</v>
      </c>
      <c r="B5" s="40">
        <v>3000000</v>
      </c>
      <c r="C5" s="40">
        <v>3000000</v>
      </c>
      <c r="D5" s="40">
        <v>3000000</v>
      </c>
      <c r="E5" s="40">
        <v>3000000</v>
      </c>
      <c r="F5" s="40">
        <v>3000000</v>
      </c>
      <c r="G5" s="40">
        <v>3000000</v>
      </c>
      <c r="H5" s="40">
        <v>3000000</v>
      </c>
      <c r="I5" s="40">
        <v>3000000</v>
      </c>
      <c r="J5" s="40">
        <v>3000000</v>
      </c>
      <c r="K5" s="40">
        <v>3000000</v>
      </c>
      <c r="L5" s="40">
        <v>3000000</v>
      </c>
      <c r="M5" s="40">
        <v>3000000</v>
      </c>
      <c r="N5" s="39"/>
    </row>
    <row r="6" spans="1:25" ht="15.75" customHeight="1">
      <c r="A6" s="34" t="s">
        <v>4</v>
      </c>
      <c r="B6" s="38">
        <v>1000000</v>
      </c>
      <c r="C6" s="38">
        <v>1000000</v>
      </c>
      <c r="D6" s="38">
        <v>1000000</v>
      </c>
      <c r="E6" s="38">
        <v>1000000</v>
      </c>
      <c r="F6" s="38">
        <v>1500000</v>
      </c>
      <c r="G6" s="40">
        <v>1500000</v>
      </c>
      <c r="H6" s="40">
        <v>1500000</v>
      </c>
      <c r="I6" s="40">
        <v>1500000</v>
      </c>
      <c r="J6" s="40">
        <v>1500000</v>
      </c>
      <c r="K6" s="40">
        <v>2000000</v>
      </c>
      <c r="L6" s="40">
        <v>2000000</v>
      </c>
      <c r="M6" s="40">
        <v>2000000</v>
      </c>
      <c r="N6" s="39"/>
    </row>
    <row r="7" spans="1:25" ht="15.75" customHeight="1">
      <c r="A7" s="34" t="s">
        <v>5</v>
      </c>
      <c r="B7" s="40">
        <v>300000</v>
      </c>
      <c r="C7" s="40">
        <v>300000</v>
      </c>
      <c r="D7" s="40">
        <v>300000</v>
      </c>
      <c r="E7" s="40">
        <v>300000</v>
      </c>
      <c r="F7" s="40">
        <v>300000</v>
      </c>
      <c r="G7" s="40">
        <v>300000</v>
      </c>
      <c r="H7" s="40">
        <v>300000</v>
      </c>
      <c r="I7" s="40">
        <v>300000</v>
      </c>
      <c r="J7" s="40">
        <v>300000</v>
      </c>
      <c r="K7" s="38">
        <v>300000</v>
      </c>
      <c r="L7" s="38">
        <v>300000</v>
      </c>
      <c r="M7" s="38">
        <v>300000</v>
      </c>
      <c r="N7" s="39"/>
    </row>
    <row r="8" spans="1:25" ht="15.75" customHeight="1">
      <c r="A8" s="34" t="s">
        <v>6</v>
      </c>
      <c r="B8" s="38">
        <v>300000</v>
      </c>
      <c r="C8" s="38">
        <v>300000</v>
      </c>
      <c r="D8" s="40">
        <v>300000</v>
      </c>
      <c r="E8" s="40">
        <v>300000</v>
      </c>
      <c r="F8" s="40">
        <v>300000</v>
      </c>
      <c r="G8" s="40">
        <v>300000</v>
      </c>
      <c r="H8" s="40">
        <v>300000</v>
      </c>
      <c r="I8" s="40">
        <v>300000</v>
      </c>
      <c r="J8" s="40">
        <v>300000</v>
      </c>
      <c r="K8" s="38">
        <v>300000</v>
      </c>
      <c r="L8" s="38">
        <v>300000</v>
      </c>
      <c r="M8" s="38">
        <v>300000</v>
      </c>
      <c r="N8" s="39"/>
    </row>
    <row r="9" spans="1:25" ht="15.75" customHeight="1">
      <c r="A9" s="34" t="s">
        <v>7</v>
      </c>
      <c r="B9" s="38">
        <v>50000</v>
      </c>
      <c r="C9" s="38">
        <v>50000</v>
      </c>
      <c r="D9" s="38">
        <v>50000</v>
      </c>
      <c r="E9" s="38">
        <v>50000</v>
      </c>
      <c r="F9" s="38">
        <v>50000</v>
      </c>
      <c r="G9" s="38">
        <v>50000</v>
      </c>
      <c r="H9" s="38">
        <v>100000</v>
      </c>
      <c r="I9" s="38">
        <v>100000</v>
      </c>
      <c r="J9" s="38">
        <v>100000</v>
      </c>
      <c r="K9" s="38">
        <v>100000</v>
      </c>
      <c r="L9" s="38">
        <v>100000</v>
      </c>
      <c r="M9" s="38">
        <v>100000</v>
      </c>
      <c r="N9" s="39"/>
    </row>
    <row r="10" spans="1:25" s="23" customFormat="1" ht="45">
      <c r="A10" s="41" t="s">
        <v>83</v>
      </c>
      <c r="B10" s="41">
        <f t="shared" ref="B10:M10" si="0">SUM(B1:B9)</f>
        <v>9650001</v>
      </c>
      <c r="C10" s="41">
        <f t="shared" si="0"/>
        <v>9650002</v>
      </c>
      <c r="D10" s="41">
        <f t="shared" si="0"/>
        <v>9650003</v>
      </c>
      <c r="E10" s="41">
        <f t="shared" si="0"/>
        <v>9650004</v>
      </c>
      <c r="F10" s="41">
        <f t="shared" si="0"/>
        <v>10150005</v>
      </c>
      <c r="G10" s="41">
        <f t="shared" si="0"/>
        <v>10150006</v>
      </c>
      <c r="H10" s="41">
        <f t="shared" si="0"/>
        <v>10200007</v>
      </c>
      <c r="I10" s="41">
        <f t="shared" si="0"/>
        <v>10200008</v>
      </c>
      <c r="J10" s="41">
        <f t="shared" si="0"/>
        <v>10200009</v>
      </c>
      <c r="K10" s="41">
        <f t="shared" si="0"/>
        <v>10700010</v>
      </c>
      <c r="L10" s="41">
        <f t="shared" si="0"/>
        <v>10700011</v>
      </c>
      <c r="M10" s="41">
        <f t="shared" si="0"/>
        <v>10700012</v>
      </c>
      <c r="N10" s="42"/>
    </row>
    <row r="11" spans="1:25" s="23" customFormat="1" ht="45">
      <c r="A11" s="43" t="s">
        <v>18</v>
      </c>
      <c r="B11" s="44">
        <f>'3 год'!M11+B10</f>
        <v>302400079</v>
      </c>
      <c r="C11" s="44">
        <f t="shared" ref="C11:M11" si="1">B11+C10</f>
        <v>312050081</v>
      </c>
      <c r="D11" s="44">
        <f t="shared" si="1"/>
        <v>321700084</v>
      </c>
      <c r="E11" s="44">
        <f t="shared" si="1"/>
        <v>331350088</v>
      </c>
      <c r="F11" s="44">
        <f t="shared" si="1"/>
        <v>341500093</v>
      </c>
      <c r="G11" s="44">
        <f t="shared" si="1"/>
        <v>351650099</v>
      </c>
      <c r="H11" s="44">
        <f t="shared" si="1"/>
        <v>361850106</v>
      </c>
      <c r="I11" s="44">
        <f t="shared" si="1"/>
        <v>372050114</v>
      </c>
      <c r="J11" s="44">
        <f t="shared" si="1"/>
        <v>382250123</v>
      </c>
      <c r="K11" s="44">
        <f t="shared" si="1"/>
        <v>392950133</v>
      </c>
      <c r="L11" s="44">
        <f t="shared" si="1"/>
        <v>403650144</v>
      </c>
      <c r="M11" s="44">
        <f t="shared" si="1"/>
        <v>414350156</v>
      </c>
      <c r="N11" s="45"/>
      <c r="O11" s="22"/>
    </row>
    <row r="12" spans="1:25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5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25" s="23" customFormat="1" ht="15.75" customHeight="1">
      <c r="A14" s="81" t="s">
        <v>8</v>
      </c>
      <c r="B14" s="82">
        <v>35000000</v>
      </c>
      <c r="C14" s="83">
        <v>40000000</v>
      </c>
      <c r="D14" s="83">
        <v>40000000</v>
      </c>
      <c r="E14" s="83">
        <v>40000000</v>
      </c>
      <c r="F14" s="83">
        <v>40000000</v>
      </c>
      <c r="G14" s="83">
        <v>120000000</v>
      </c>
      <c r="H14" s="83">
        <v>60000000</v>
      </c>
      <c r="I14" s="83">
        <v>60000000</v>
      </c>
      <c r="J14" s="83">
        <v>70000000</v>
      </c>
      <c r="K14" s="83">
        <v>70000000</v>
      </c>
      <c r="L14" s="83">
        <v>80000000</v>
      </c>
      <c r="M14" s="83">
        <v>80000000</v>
      </c>
      <c r="N14" s="84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s="23" customFormat="1" ht="45">
      <c r="A15" s="86" t="s">
        <v>19</v>
      </c>
      <c r="B15" s="62">
        <f>'3 год'!M14+'4 год '!B14</f>
        <v>439000000</v>
      </c>
      <c r="C15" s="62">
        <f>B15+C14</f>
        <v>479000000</v>
      </c>
      <c r="D15" s="62">
        <f>C15+D14</f>
        <v>519000000</v>
      </c>
      <c r="E15" s="62">
        <f t="shared" ref="E15:M15" si="2">D15+E14</f>
        <v>559000000</v>
      </c>
      <c r="F15" s="62">
        <f t="shared" si="2"/>
        <v>599000000</v>
      </c>
      <c r="G15" s="62">
        <f t="shared" si="2"/>
        <v>719000000</v>
      </c>
      <c r="H15" s="62">
        <f t="shared" si="2"/>
        <v>779000000</v>
      </c>
      <c r="I15" s="62">
        <f t="shared" si="2"/>
        <v>839000000</v>
      </c>
      <c r="J15" s="62">
        <f t="shared" si="2"/>
        <v>909000000</v>
      </c>
      <c r="K15" s="62">
        <f t="shared" si="2"/>
        <v>979000000</v>
      </c>
      <c r="L15" s="62">
        <f t="shared" si="2"/>
        <v>1059000000</v>
      </c>
      <c r="M15" s="62">
        <f t="shared" si="2"/>
        <v>1139000000</v>
      </c>
      <c r="N15" s="87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s="26" customFormat="1" ht="28.5">
      <c r="A18" s="49" t="s">
        <v>12</v>
      </c>
      <c r="B18" s="50">
        <f>B15-B11</f>
        <v>136599921</v>
      </c>
      <c r="C18" s="50">
        <f>C15-C11</f>
        <v>166949919</v>
      </c>
      <c r="D18" s="50">
        <f t="shared" ref="D18:M18" si="3">D15-D11</f>
        <v>197299916</v>
      </c>
      <c r="E18" s="50">
        <f t="shared" si="3"/>
        <v>227649912</v>
      </c>
      <c r="F18" s="50">
        <f t="shared" si="3"/>
        <v>257499907</v>
      </c>
      <c r="G18" s="50">
        <f t="shared" si="3"/>
        <v>367349901</v>
      </c>
      <c r="H18" s="50">
        <f t="shared" si="3"/>
        <v>417149894</v>
      </c>
      <c r="I18" s="50">
        <f t="shared" si="3"/>
        <v>466949886</v>
      </c>
      <c r="J18" s="50">
        <f t="shared" si="3"/>
        <v>526749877</v>
      </c>
      <c r="K18" s="50">
        <f t="shared" si="3"/>
        <v>586049867</v>
      </c>
      <c r="L18" s="50">
        <f t="shared" si="3"/>
        <v>655349856</v>
      </c>
      <c r="M18" s="50">
        <f t="shared" si="3"/>
        <v>724649844</v>
      </c>
      <c r="N18" s="51"/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1:13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1:13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1:13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1:1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1:13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1:13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1:13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1:13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1:13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1:13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1:13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1:13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1:13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1:1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1:13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1:13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1:13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1:13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1:13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1:13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1:13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1:13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1:13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1:1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1:13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1:13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1:13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1:13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1:13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1:13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1:13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1:13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1:13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1:1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1:13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1:13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1:13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1:13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1:13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1:13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1:13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1:13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1:13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1:13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1:13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1:13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1:13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1:13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1:13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1:13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1:1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1:13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1:13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1:13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1:13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1:13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1:13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1:13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1:13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1:13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1:1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1:13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1:13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1:13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1:13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1:13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1:13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1:13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1:13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1:13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1:1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1:13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1:13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1:13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1:13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1:13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1:13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1:13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1:13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1:13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1:13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1:13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1:13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1:13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1:13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1:1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1:13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1:13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1:13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1:13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1:13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1:13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1:13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1:13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1:13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1:1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1:13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1:13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1:1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1:13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1:13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1:13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1:13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1:13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1:13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1:13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1:1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1:13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1:13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1:13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1:13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1:13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1:13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1:13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1:13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1:13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1:1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1:13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1:13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1:13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1:13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1:13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1:13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1:13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1:13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1:13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1:1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1:13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1:13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1:13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1:13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1:13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1:13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1:1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1:13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1:13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1:13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1:13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1:13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1:13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1:13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1:1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1:13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1:13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1:13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1:13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1:13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1:13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1:13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1:13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1:13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1:1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1:13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1:13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1:13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1:13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1:13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1:13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1:13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1:13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1:13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1:1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1:13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1:13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1:13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1:13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1:13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1:13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1:13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1:13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1:1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1:13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1:13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1:13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1:13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1:13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1:1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1:13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1:13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1:13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1:13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1:13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1:13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1:13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1:13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1:13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1:1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1:13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1:13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1:13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1:13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1:13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1:13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1:13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1:13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1:13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1:1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1:13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1:13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1:13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1:13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1:13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1:13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1:13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1:13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1:13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1:1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1:13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1:13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1:13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1:13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1:13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1:13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1:13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1:13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1:13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1:1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1:13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1:13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1:13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1:13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1:13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1:13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1:13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1:13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1:13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1:1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1:13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1:13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1:13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1:13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1:13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1:13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1:13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1:13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1:13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1:1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1:13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1:13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1:13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1:13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1:13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1:13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1:13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1:13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1:13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1:1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1:13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1:13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1:13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1:13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1:13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1:13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1:13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1:13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1:13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1:1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1:13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1:13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1:13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1:13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1:13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1:13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1:13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1:13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1:13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1:13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1:13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1:13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1:13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1:13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1:13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1:13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1:13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1:13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1:13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1:13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1:13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1:13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1:13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1:13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1:13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1:13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1:13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1:13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1:13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1:13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1:13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1:13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1:13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1:13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1:13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1:13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1:13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1:13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1:13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1:13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1:13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1:13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1:13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1:13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1:13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1:13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1:13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1:13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1:13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1:13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1:13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1:13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1:13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1:13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1:13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1:13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1:13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1:13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1:13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1:13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1:13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1:13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1:13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1:13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1:13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1:13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1:13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1:13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1:13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1:13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1:13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1:13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1:13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1:13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1:13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1:13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1:13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1:13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1:13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1:13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1:13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1:13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1:13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1:13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1:13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1:13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1:13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1:13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1:13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1:13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1:13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1:13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1:13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1:13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1:13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1:13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1:13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1:13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1:13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1:13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1:13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1:13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1:13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1:13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1:13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1:13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1:13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1:13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1:13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1:13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1:13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1:13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1:13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1:13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1:13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1:13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1:13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1:13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1:13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1:13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1:13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1:13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1:13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1:13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1:13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1:13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1:13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1:13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1:13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1:13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1:13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1:13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1:13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1:13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1:13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1:13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1:13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1:13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1:13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1:13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1:13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1:13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1:13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1:13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1:13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1:13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1:13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1:13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1:13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1:13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1:13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1:13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1:13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1:13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1:13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1:13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1:13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1:13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1:13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1:13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1:13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1:13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1:13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1:13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1:13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1:13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1:13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W6"/>
  <sheetViews>
    <sheetView topLeftCell="A5" workbookViewId="0">
      <selection activeCell="L48" sqref="L48"/>
    </sheetView>
  </sheetViews>
  <sheetFormatPr defaultColWidth="16.42578125" defaultRowHeight="12.75"/>
  <sheetData>
    <row r="3" spans="1:49">
      <c r="A3" s="27"/>
      <c r="B3" s="28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8" t="s">
        <v>31</v>
      </c>
      <c r="N3" s="28" t="s">
        <v>32</v>
      </c>
      <c r="O3" s="28" t="s">
        <v>33</v>
      </c>
      <c r="P3" s="28" t="s">
        <v>34</v>
      </c>
      <c r="Q3" s="28" t="s">
        <v>35</v>
      </c>
      <c r="R3" s="28" t="s">
        <v>36</v>
      </c>
      <c r="S3" s="28" t="s">
        <v>37</v>
      </c>
      <c r="T3" s="28" t="s">
        <v>38</v>
      </c>
      <c r="U3" s="28" t="s">
        <v>39</v>
      </c>
      <c r="V3" s="28" t="s">
        <v>40</v>
      </c>
      <c r="W3" s="28" t="s">
        <v>41</v>
      </c>
      <c r="X3" s="28" t="s">
        <v>42</v>
      </c>
      <c r="Y3" s="28" t="s">
        <v>43</v>
      </c>
      <c r="Z3" s="28" t="s">
        <v>44</v>
      </c>
      <c r="AA3" s="28" t="s">
        <v>45</v>
      </c>
      <c r="AB3" s="28" t="s">
        <v>46</v>
      </c>
      <c r="AC3" s="28" t="s">
        <v>47</v>
      </c>
      <c r="AD3" s="28" t="s">
        <v>48</v>
      </c>
      <c r="AE3" s="28" t="s">
        <v>49</v>
      </c>
      <c r="AF3" s="28" t="s">
        <v>50</v>
      </c>
      <c r="AG3" s="28" t="s">
        <v>51</v>
      </c>
      <c r="AH3" s="28" t="s">
        <v>52</v>
      </c>
      <c r="AI3" s="28" t="s">
        <v>53</v>
      </c>
      <c r="AJ3" s="28" t="s">
        <v>54</v>
      </c>
      <c r="AK3" s="28" t="s">
        <v>55</v>
      </c>
      <c r="AL3" s="28" t="s">
        <v>56</v>
      </c>
      <c r="AM3" s="28" t="s">
        <v>57</v>
      </c>
      <c r="AN3" s="28" t="s">
        <v>58</v>
      </c>
      <c r="AO3" s="28" t="s">
        <v>59</v>
      </c>
      <c r="AP3" s="28" t="s">
        <v>60</v>
      </c>
      <c r="AQ3" s="28" t="s">
        <v>61</v>
      </c>
      <c r="AR3" s="28" t="s">
        <v>62</v>
      </c>
      <c r="AS3" s="28" t="s">
        <v>63</v>
      </c>
      <c r="AT3" s="28" t="s">
        <v>64</v>
      </c>
      <c r="AU3" s="28" t="s">
        <v>65</v>
      </c>
      <c r="AV3" s="28" t="s">
        <v>66</v>
      </c>
      <c r="AW3" s="28" t="s">
        <v>67</v>
      </c>
    </row>
    <row r="4" spans="1:49" ht="30">
      <c r="A4" s="29" t="s">
        <v>11</v>
      </c>
      <c r="B4" s="29">
        <v>15550000</v>
      </c>
      <c r="C4" s="29">
        <v>16100000</v>
      </c>
      <c r="D4" s="29">
        <v>17650000</v>
      </c>
      <c r="E4" s="29">
        <v>24300000</v>
      </c>
      <c r="F4" s="29">
        <v>32950000</v>
      </c>
      <c r="G4" s="29">
        <v>42700000</v>
      </c>
      <c r="H4" s="29">
        <v>51750000</v>
      </c>
      <c r="I4" s="29">
        <v>59850000</v>
      </c>
      <c r="J4" s="29">
        <v>67050000</v>
      </c>
      <c r="K4" s="29">
        <v>74450000</v>
      </c>
      <c r="L4" s="29">
        <v>82050000</v>
      </c>
      <c r="M4" s="29">
        <v>89650000</v>
      </c>
      <c r="N4" s="29">
        <v>98900000</v>
      </c>
      <c r="O4" s="29">
        <v>108650000</v>
      </c>
      <c r="P4" s="29">
        <v>118400000</v>
      </c>
      <c r="Q4" s="29">
        <v>127150000</v>
      </c>
      <c r="R4" s="29">
        <v>136300000</v>
      </c>
      <c r="S4" s="29">
        <v>145450000</v>
      </c>
      <c r="T4" s="29">
        <v>154650000</v>
      </c>
      <c r="U4" s="29">
        <v>163850000</v>
      </c>
      <c r="V4" s="29">
        <v>173550000</v>
      </c>
      <c r="W4" s="29">
        <v>183250000</v>
      </c>
      <c r="X4" s="29">
        <v>192950000</v>
      </c>
      <c r="Y4" s="29">
        <v>202650000</v>
      </c>
      <c r="Z4" s="29">
        <v>212300001</v>
      </c>
      <c r="AA4" s="29">
        <v>221950003</v>
      </c>
      <c r="AB4" s="29">
        <v>231600006</v>
      </c>
      <c r="AC4" s="29">
        <v>241250010</v>
      </c>
      <c r="AD4" s="29">
        <v>251400015</v>
      </c>
      <c r="AE4" s="29">
        <v>261550021</v>
      </c>
      <c r="AF4" s="29">
        <v>271750028</v>
      </c>
      <c r="AG4" s="29">
        <v>281950036</v>
      </c>
      <c r="AH4" s="29">
        <v>292150045</v>
      </c>
      <c r="AI4" s="29">
        <v>302850055</v>
      </c>
      <c r="AJ4" s="29">
        <v>313550066</v>
      </c>
      <c r="AK4" s="29">
        <v>324250078</v>
      </c>
      <c r="AL4" s="29">
        <v>333900079</v>
      </c>
      <c r="AM4" s="29">
        <v>343550081</v>
      </c>
      <c r="AN4" s="29">
        <v>353200084</v>
      </c>
      <c r="AO4" s="29">
        <v>362850088</v>
      </c>
      <c r="AP4" s="29">
        <v>373000093</v>
      </c>
      <c r="AQ4" s="29">
        <v>383150099</v>
      </c>
      <c r="AR4" s="29">
        <v>393350106</v>
      </c>
      <c r="AS4" s="29">
        <v>403550114</v>
      </c>
      <c r="AT4" s="29">
        <v>413750123</v>
      </c>
      <c r="AU4" s="29">
        <v>424450133</v>
      </c>
      <c r="AV4" s="29">
        <v>435150144</v>
      </c>
      <c r="AW4" s="29">
        <v>445850156</v>
      </c>
    </row>
    <row r="5" spans="1:49" ht="45">
      <c r="A5" s="30" t="s">
        <v>68</v>
      </c>
      <c r="B5" s="31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15000000</v>
      </c>
      <c r="T5" s="31">
        <v>19500000</v>
      </c>
      <c r="U5" s="31">
        <v>24000000</v>
      </c>
      <c r="V5" s="31">
        <v>30000000</v>
      </c>
      <c r="W5" s="31">
        <v>36000000</v>
      </c>
      <c r="X5" s="31">
        <v>42000000</v>
      </c>
      <c r="Y5" s="31">
        <v>51000000</v>
      </c>
      <c r="Z5" s="31">
        <v>60000000</v>
      </c>
      <c r="AA5" s="31">
        <v>70000000</v>
      </c>
      <c r="AB5" s="31">
        <v>80000000</v>
      </c>
      <c r="AC5" s="31">
        <v>95000000</v>
      </c>
      <c r="AD5" s="31">
        <v>113000000</v>
      </c>
      <c r="AE5" s="31">
        <v>153000000</v>
      </c>
      <c r="AF5" s="31">
        <v>173000000</v>
      </c>
      <c r="AG5" s="31">
        <v>198000000</v>
      </c>
      <c r="AH5" s="31">
        <v>223000000</v>
      </c>
      <c r="AI5" s="31">
        <v>253000000</v>
      </c>
      <c r="AJ5" s="31">
        <v>283000000</v>
      </c>
      <c r="AK5" s="31">
        <v>313000000</v>
      </c>
      <c r="AL5" s="31">
        <v>348000000</v>
      </c>
      <c r="AM5" s="31">
        <v>388000000</v>
      </c>
      <c r="AN5" s="31">
        <v>428000000</v>
      </c>
      <c r="AO5" s="31">
        <v>468000000</v>
      </c>
      <c r="AP5" s="31">
        <v>508000000</v>
      </c>
      <c r="AQ5" s="31">
        <v>608000000</v>
      </c>
      <c r="AR5" s="31">
        <v>758000000</v>
      </c>
      <c r="AS5" s="31">
        <v>908000000</v>
      </c>
      <c r="AT5" s="31">
        <v>1058000000</v>
      </c>
      <c r="AU5" s="31">
        <v>1208000000</v>
      </c>
      <c r="AV5" s="31">
        <v>1358000000</v>
      </c>
      <c r="AW5" s="31">
        <v>1508000000</v>
      </c>
    </row>
    <row r="6" spans="1:49" ht="25.5">
      <c r="A6" s="32" t="s">
        <v>69</v>
      </c>
      <c r="B6" s="33">
        <v>-15550000</v>
      </c>
      <c r="C6" s="33">
        <v>-16100000</v>
      </c>
      <c r="D6" s="33">
        <v>-17650000</v>
      </c>
      <c r="E6" s="33">
        <v>-24300000</v>
      </c>
      <c r="F6" s="33">
        <v>-32950000</v>
      </c>
      <c r="G6" s="33">
        <v>-42700000</v>
      </c>
      <c r="H6" s="33">
        <v>-51750000</v>
      </c>
      <c r="I6" s="33">
        <v>-59850000</v>
      </c>
      <c r="J6" s="33">
        <v>-67050000</v>
      </c>
      <c r="K6" s="33">
        <v>-74450000</v>
      </c>
      <c r="L6" s="33">
        <v>-82050000</v>
      </c>
      <c r="M6" s="33">
        <v>-89650000</v>
      </c>
      <c r="N6" s="33">
        <v>-98900000</v>
      </c>
      <c r="O6" s="33">
        <v>-108650000</v>
      </c>
      <c r="P6" s="33">
        <v>-118400000</v>
      </c>
      <c r="Q6" s="33">
        <v>-127150000</v>
      </c>
      <c r="R6" s="33">
        <v>-136300000</v>
      </c>
      <c r="S6" s="33">
        <v>-130450000</v>
      </c>
      <c r="T6" s="33">
        <v>-135150000</v>
      </c>
      <c r="U6" s="33">
        <v>-139850000</v>
      </c>
      <c r="V6" s="33">
        <v>-143550000</v>
      </c>
      <c r="W6" s="33">
        <v>-147250000</v>
      </c>
      <c r="X6" s="33">
        <v>-150950000</v>
      </c>
      <c r="Y6" s="33">
        <v>-151650000</v>
      </c>
      <c r="Z6" s="33">
        <v>-152300001</v>
      </c>
      <c r="AA6" s="33">
        <v>-151950003</v>
      </c>
      <c r="AB6" s="33">
        <v>-151600006</v>
      </c>
      <c r="AC6" s="33">
        <v>-146250010</v>
      </c>
      <c r="AD6" s="33">
        <v>-138400015</v>
      </c>
      <c r="AE6" s="33">
        <v>-108550021</v>
      </c>
      <c r="AF6" s="33">
        <v>-98750028</v>
      </c>
      <c r="AG6" s="33">
        <v>-83950036</v>
      </c>
      <c r="AH6" s="33">
        <v>-69150045</v>
      </c>
      <c r="AI6" s="33">
        <v>-49850055</v>
      </c>
      <c r="AJ6" s="33">
        <v>-30550066</v>
      </c>
      <c r="AK6" s="33">
        <v>-11250078</v>
      </c>
      <c r="AL6" s="33">
        <v>14099921</v>
      </c>
      <c r="AM6" s="33">
        <v>44449919</v>
      </c>
      <c r="AN6" s="33">
        <v>74799916</v>
      </c>
      <c r="AO6" s="33">
        <v>105149912</v>
      </c>
      <c r="AP6" s="33">
        <v>134999907</v>
      </c>
      <c r="AQ6" s="33">
        <v>224849901</v>
      </c>
      <c r="AR6" s="33">
        <v>364649894</v>
      </c>
      <c r="AS6" s="33">
        <v>504449886</v>
      </c>
      <c r="AT6" s="33">
        <v>644249877</v>
      </c>
      <c r="AU6" s="33">
        <v>783549867</v>
      </c>
      <c r="AV6" s="33">
        <v>922849856</v>
      </c>
      <c r="AW6" s="33">
        <v>1062149844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год</vt:lpstr>
      <vt:lpstr>2 год</vt:lpstr>
      <vt:lpstr>3 год</vt:lpstr>
      <vt:lpstr>4 год </vt:lpstr>
      <vt:lpstr>График-2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НОС</dc:creator>
  <cp:lastModifiedBy>Sony</cp:lastModifiedBy>
  <dcterms:created xsi:type="dcterms:W3CDTF">2024-03-15T22:47:21Z</dcterms:created>
  <dcterms:modified xsi:type="dcterms:W3CDTF">2024-03-29T14:00:08Z</dcterms:modified>
</cp:coreProperties>
</file>